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Додаток 1" sheetId="1" r:id="rId1"/>
    <sheet name="Додаток.2" sheetId="5" r:id="rId2"/>
    <sheet name="Дод.3" sheetId="6" r:id="rId3"/>
    <sheet name="Додаток 2" sheetId="2" state="hidden" r:id="rId4"/>
    <sheet name="Додаток 3" sheetId="4" state="hidden" r:id="rId5"/>
  </sheets>
  <definedNames>
    <definedName name="_xlnm.Print_Titles" localSheetId="0">'Додаток 1'!$4:$7</definedName>
    <definedName name="_xlnm.Print_Titles" localSheetId="4">'Додаток 3'!$8:$9</definedName>
    <definedName name="_xlnm.Print_Area" localSheetId="2">Дод.3!$A$1:$I$46</definedName>
    <definedName name="_xlnm.Print_Area" localSheetId="0">'Додаток 1'!$A$1:$P$38</definedName>
    <definedName name="_xlnm.Print_Area" localSheetId="3">'Додаток 2'!$A$1:$I$18</definedName>
    <definedName name="_xlnm.Print_Area" localSheetId="4">'Додаток 3'!$A$1:$K$93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H30" i="1"/>
  <c r="I26" i="1"/>
  <c r="J26" i="1"/>
  <c r="K26" i="1"/>
  <c r="L26" i="1"/>
  <c r="H26" i="1"/>
  <c r="F14" i="6"/>
  <c r="F25" i="6" s="1"/>
  <c r="G14" i="6"/>
  <c r="G25" i="6" s="1"/>
  <c r="H14" i="6"/>
  <c r="H25" i="6" s="1"/>
  <c r="I14" i="6"/>
  <c r="I25" i="6" s="1"/>
  <c r="E14" i="6"/>
  <c r="E25" i="6" s="1"/>
  <c r="I36" i="1"/>
  <c r="J36" i="1"/>
  <c r="K36" i="1"/>
  <c r="L36" i="1"/>
  <c r="H36" i="1"/>
  <c r="I10" i="1"/>
  <c r="J10" i="1"/>
  <c r="K10" i="1"/>
  <c r="L10" i="1"/>
  <c r="H10" i="1"/>
  <c r="M25" i="1"/>
  <c r="M26" i="1" l="1"/>
  <c r="H34" i="1"/>
  <c r="M20" i="1" l="1"/>
  <c r="M28" i="1"/>
  <c r="M29" i="1"/>
  <c r="F45" i="6" l="1"/>
  <c r="G44" i="6"/>
  <c r="F28" i="6"/>
  <c r="H44" i="6" l="1"/>
  <c r="I44" i="6"/>
  <c r="F32" i="6"/>
  <c r="F41" i="6" s="1"/>
  <c r="G32" i="6"/>
  <c r="G41" i="6" s="1"/>
  <c r="H32" i="6"/>
  <c r="I32" i="6"/>
  <c r="E32" i="6"/>
  <c r="F31" i="6"/>
  <c r="F42" i="6" s="1"/>
  <c r="G31" i="6"/>
  <c r="H31" i="6"/>
  <c r="I31" i="6"/>
  <c r="E31" i="6"/>
  <c r="E42" i="6" s="1"/>
  <c r="I28" i="6"/>
  <c r="H28" i="6"/>
  <c r="G28" i="6"/>
  <c r="F13" i="6" l="1"/>
  <c r="F24" i="6" s="1"/>
  <c r="G13" i="6"/>
  <c r="H13" i="6"/>
  <c r="H24" i="6" s="1"/>
  <c r="I13" i="6"/>
  <c r="I24" i="6" s="1"/>
  <c r="E13" i="6"/>
  <c r="E24" i="6" s="1"/>
  <c r="F12" i="6"/>
  <c r="F23" i="6" s="1"/>
  <c r="G12" i="6"/>
  <c r="G23" i="6" s="1"/>
  <c r="H12" i="6"/>
  <c r="H23" i="6" s="1"/>
  <c r="I12" i="6"/>
  <c r="I23" i="6" s="1"/>
  <c r="E12" i="6"/>
  <c r="E23" i="6" s="1"/>
  <c r="G24" i="6" l="1"/>
  <c r="M15" i="1" l="1"/>
  <c r="M13" i="1"/>
  <c r="M27" i="1"/>
  <c r="M22" i="1"/>
  <c r="M24" i="1"/>
  <c r="M14" i="1"/>
  <c r="M17" i="1"/>
  <c r="M19" i="1"/>
  <c r="M12" i="1"/>
  <c r="M8" i="1"/>
  <c r="M10" i="1" l="1"/>
  <c r="L34" i="1"/>
  <c r="F9" i="5" s="1"/>
  <c r="J34" i="1"/>
  <c r="D9" i="5" s="1"/>
  <c r="K34" i="1"/>
  <c r="E9" i="5" s="1"/>
  <c r="I34" i="1"/>
  <c r="C9" i="5" s="1"/>
  <c r="B9" i="5" l="1"/>
  <c r="M30" i="1"/>
  <c r="C11" i="5" l="1"/>
  <c r="D11" i="5"/>
  <c r="E11" i="5"/>
  <c r="F11" i="5"/>
  <c r="B11" i="5"/>
  <c r="M36" i="1" l="1"/>
  <c r="G11" i="5" s="1"/>
  <c r="M9" i="1"/>
  <c r="M34" i="1" l="1"/>
  <c r="G9" i="5" s="1"/>
  <c r="K88" i="4"/>
  <c r="J88" i="4"/>
  <c r="I88" i="4"/>
  <c r="H88" i="4"/>
  <c r="G88" i="4"/>
  <c r="F88" i="4"/>
  <c r="L84" i="4"/>
  <c r="F81" i="4"/>
  <c r="E81" i="4"/>
  <c r="F80" i="4"/>
  <c r="E80" i="4"/>
  <c r="F79" i="4"/>
  <c r="E79" i="4"/>
  <c r="F78" i="4"/>
  <c r="E78" i="4"/>
  <c r="L71" i="4"/>
  <c r="E65" i="4"/>
  <c r="E64" i="4"/>
  <c r="L57" i="4"/>
  <c r="K49" i="4"/>
  <c r="J49" i="4"/>
  <c r="I49" i="4"/>
  <c r="H49" i="4"/>
  <c r="G49" i="4"/>
  <c r="F49" i="4"/>
  <c r="E49" i="4"/>
  <c r="K48" i="4"/>
  <c r="J48" i="4"/>
  <c r="I48" i="4"/>
  <c r="H48" i="4"/>
  <c r="G48" i="4"/>
  <c r="F48" i="4"/>
  <c r="E48" i="4"/>
  <c r="K47" i="4"/>
  <c r="J47" i="4"/>
  <c r="I47" i="4"/>
  <c r="H47" i="4"/>
  <c r="G47" i="4"/>
  <c r="F47" i="4"/>
  <c r="E47" i="4"/>
  <c r="K46" i="4"/>
  <c r="J46" i="4"/>
  <c r="I46" i="4"/>
  <c r="H46" i="4"/>
  <c r="G46" i="4"/>
  <c r="F46" i="4"/>
  <c r="E46" i="4"/>
  <c r="K45" i="4"/>
  <c r="J45" i="4"/>
  <c r="I45" i="4"/>
  <c r="H45" i="4"/>
  <c r="G45" i="4"/>
  <c r="F45" i="4"/>
  <c r="E45" i="4"/>
  <c r="K44" i="4"/>
  <c r="J44" i="4"/>
  <c r="I44" i="4"/>
  <c r="H44" i="4"/>
  <c r="G44" i="4"/>
  <c r="F44" i="4"/>
  <c r="E44" i="4"/>
  <c r="L35" i="4"/>
  <c r="L28" i="4"/>
  <c r="F23" i="4"/>
  <c r="E23" i="4"/>
  <c r="L12" i="4"/>
  <c r="I13" i="2"/>
  <c r="H13" i="2"/>
  <c r="G13" i="2"/>
  <c r="F13" i="2"/>
  <c r="E13" i="2"/>
  <c r="D13" i="2"/>
  <c r="C13" i="2"/>
  <c r="B13" i="2"/>
  <c r="H12" i="2"/>
  <c r="B12" i="2"/>
  <c r="H10" i="2"/>
  <c r="B10" i="2"/>
  <c r="F12" i="2" l="1"/>
  <c r="G10" i="2"/>
  <c r="C10" i="2"/>
  <c r="D12" i="2"/>
  <c r="D10" i="2"/>
  <c r="I10" i="2"/>
  <c r="C12" i="2"/>
  <c r="F10" i="2" l="1"/>
  <c r="G12" i="2"/>
  <c r="I12" i="2"/>
  <c r="E10" i="2"/>
  <c r="E12" i="2"/>
</calcChain>
</file>

<file path=xl/sharedStrings.xml><?xml version="1.0" encoding="utf-8"?>
<sst xmlns="http://schemas.openxmlformats.org/spreadsheetml/2006/main" count="414" uniqueCount="213">
  <si>
    <t>№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</si>
  <si>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</si>
  <si>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</si>
  <si>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</si>
  <si>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</si>
  <si>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</si>
  <si>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І етап</t>
  </si>
  <si>
    <t>ІІ етап</t>
  </si>
  <si>
    <t>ІІІ етап</t>
  </si>
  <si>
    <t>Разом</t>
  </si>
  <si>
    <t>1.</t>
  </si>
  <si>
    <t>Обласний бюджет</t>
  </si>
  <si>
    <t>2.</t>
  </si>
  <si>
    <t>Обсяги фінансування визначаються щорічно виходячи з їх фінансових можливостей</t>
  </si>
  <si>
    <t>3.</t>
  </si>
  <si>
    <t>УСЬОГО</t>
  </si>
  <si>
    <t xml:space="preserve">культури і туризму, національностей </t>
  </si>
  <si>
    <t>та релігій облдержадміністрації</t>
  </si>
  <si>
    <t>Ресурсне забезпечення обласної цільової Програми розвитку туризму в Чернігівській області на 2021 - 2027 роки</t>
  </si>
  <si>
    <t>тис. гривень</t>
  </si>
  <si>
    <t>Обсяг коштів, які планується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</si>
  <si>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</si>
  <si>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</si>
  <si>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2021 рік</t>
  </si>
  <si>
    <t>2022 рік</t>
  </si>
  <si>
    <t>2023 рік</t>
  </si>
  <si>
    <t>2024 рік</t>
  </si>
  <si>
    <t>2025 рік</t>
  </si>
  <si>
    <t>2026 рік</t>
  </si>
  <si>
    <t>2027 рік</t>
  </si>
  <si>
    <t>Обсяг ресурсів всього</t>
  </si>
  <si>
    <t>у тому числі:</t>
  </si>
  <si>
    <t>обласний бюджет</t>
  </si>
  <si>
    <t>бюджети місцевого самоврядування</t>
  </si>
  <si>
    <t>перевірка</t>
  </si>
  <si>
    <t xml:space="preserve">В.о. директора  Департаменту </t>
  </si>
  <si>
    <t>Людмила ЗАМАЙ</t>
  </si>
  <si>
    <t>у тому числі :</t>
  </si>
  <si>
    <t>кошти небюджетних джерел</t>
  </si>
  <si>
    <t>Назва напрямку діяльності (пріоритетні завдання)</t>
  </si>
  <si>
    <t>Назва показника</t>
  </si>
  <si>
    <t>Одиниця виміру</t>
  </si>
  <si>
    <t>Роки</t>
  </si>
  <si>
    <t>Завдання 1. Розвиток туристично-рекреаційної інфраструктури та підвищення привабливості об’єктів історико-культурної спадщини</t>
  </si>
  <si>
    <t>Показники затрат:</t>
  </si>
  <si>
    <t>Видатки на розвиток туристично-рекреаційної інфраструктури та підвищення привабливості об’єктів історико-культурної спадщини</t>
  </si>
  <si>
    <t>тис. грн</t>
  </si>
  <si>
    <t>Показники продукту:</t>
  </si>
  <si>
    <t>Кількість проведених моніторингових досліджень</t>
  </si>
  <si>
    <t>од.</t>
  </si>
  <si>
    <t>Кількість проведених ремонтно-реставраційних робіт стосовно пам’яток культурної спадщини місцевого значення, у тому числі будівель та приміщень музейних закладів</t>
  </si>
  <si>
    <t>Розраховується відповідно до обсягів фінансування заходу, які визначаються щорічно виходячи з фінансових можливостей</t>
  </si>
  <si>
    <t xml:space="preserve">Кількість встановлених дорожніх вказівників, інформаційних знаків </t>
  </si>
  <si>
    <t>Показники ефективності:</t>
  </si>
  <si>
    <t>Середня вартість одного моніторингового дослідження</t>
  </si>
  <si>
    <t>Середні витрати на проведення ремонтно-реставраційних робіт робіт стосовно пам’яток культурної спадщини місцевого значення, у тому числі будівель та приміщень музейних закладів</t>
  </si>
  <si>
    <t>Середня вартість встановлення одного дорожнього вказівника або інформаційного знаку</t>
  </si>
  <si>
    <t>Завдання 2. Створення сучасного конкурентоспроможного туристичного продукту</t>
  </si>
  <si>
    <t>Видатки на створення сучасного конкурентоспроможного туристичного продукту</t>
  </si>
  <si>
    <t>Середні витрати на одну одиницю виготовлення промовідео,  аудіо-, фотоматеріалів про туристичний потенціал Чернігівської області, віртуальних 3D-екскурсій</t>
  </si>
  <si>
    <t>Завдання 3. Маркетингове просування туристичного продукту на українському та міжнародному туристичних ринках</t>
  </si>
  <si>
    <t>Видатки на маркетингове просування туристичного продукту на українському та міжнародному туристичних ринках</t>
  </si>
  <si>
    <t>Кількість регіональних та міжнародних спеціалізованих туристичних заходів (виставок, конференцій, конгресів, семінарів, тренінгів тощо) у яких взято участь</t>
  </si>
  <si>
    <t>Кількість організованих та проведених промотурів для представників ЗМІ, тревел-блогерів, туристичних операторів та туристичних агенцій як з України, так  і з-за кордону</t>
  </si>
  <si>
    <t>Кількість розробленої та виготовленої туристично-інформаційної поліграфічної та сувенірної продукції про туристичний потенціал Чернігівської області</t>
  </si>
  <si>
    <t>тис. од.</t>
  </si>
  <si>
    <t>Кількість організованих та проведених регіональних, національних та міжнародних подій та заходів туристичного спрямування в регіоні</t>
  </si>
  <si>
    <t>Кількість культурно-мистецьких свят та фестивалів на яких представлена туристична складова</t>
  </si>
  <si>
    <t>Кількість проведених маркетингових досліджень, опитувань в туристичній сфері для здійснення аналізу діяльності суб’єктів туристичної галузі</t>
  </si>
  <si>
    <t xml:space="preserve">Середні витрати на участь у регіональних та міжнародних спеціалізованих туристичних заходах (виставках, конференціях, конгресах, семінарах, тренінгах тощо) </t>
  </si>
  <si>
    <t>Середні витрати на проведення одного промотуру</t>
  </si>
  <si>
    <t>Середні витрати на одну тис. одиниць виготовлення туристично-інформаційної поліграфічної та сувенірної продукції про туристичний потенціал Чернігівської області</t>
  </si>
  <si>
    <t xml:space="preserve">Середні витрати на проведення одного заходу або події туристичного спрямування в регіоні </t>
  </si>
  <si>
    <t>Середні витрати на представлення туристичного потенціалу на одному культурно-мистецькому заході</t>
  </si>
  <si>
    <t xml:space="preserve">Середні витрати на проведення одного маркетингового дослідження, опитування в туристичній сфері </t>
  </si>
  <si>
    <t>Показники якості:</t>
  </si>
  <si>
    <t>Динаміка збільшення кількості екскурсантів, що відвідали область у порівнянні з попереднім періодом</t>
  </si>
  <si>
    <t>%</t>
  </si>
  <si>
    <t>Динаміка зростання відвідуваності туристичного порталу у порівнянні з попереднім періодом</t>
  </si>
  <si>
    <t>Динаміка збільшення надходжень туристичного збору до місцевих бюджетів області у порівнянні з попереднім періодом</t>
  </si>
  <si>
    <t>Динаміка збільшення надходжень до державного та місцевих бюджетів від господарської діяльності суб’єктів туристичної діяльності області у порівнянні з попереднім періодом</t>
  </si>
  <si>
    <t>Завдання 4. Розвиток музейної мережі області  та підвищення якості надання музейних послуг</t>
  </si>
  <si>
    <t>Видатки на розвиток музейної мережі області та підвищення якості надання музейних послуг</t>
  </si>
  <si>
    <t xml:space="preserve">Кількість оновлених та створених нових експозицій, технологічне осучаснення експозицій відповідно до вимог сьогодення </t>
  </si>
  <si>
    <t xml:space="preserve">Кількість реалізованих музейних пропозицій щодо залучення відвідувачів (міжнародних та всеукраїнських проєктів, акцій, заходів, тощо) </t>
  </si>
  <si>
    <t xml:space="preserve">Кількість створених віртуальних 3D-екскурсій та розроблених аудіогідів у музейних закладах обласного підпорядкування </t>
  </si>
  <si>
    <t>Середні витрати на оновлення та створення нових експозицій, технологічне осучаснення експозицій відповідно до вимог сьогодення</t>
  </si>
  <si>
    <t>Середні витрати на реалізацію музейних пропозицій щодо залучення відвідувачів (міжнародних та всеукраїнських проектів, акцій, заходів, тощо)</t>
  </si>
  <si>
    <t>Середні витрати на створення віртуальних 3D-екскурсій та розробку аудіогідів у музейних закладах обласного підпорядкування</t>
  </si>
  <si>
    <t>Динаміка зростання відвідуваності музейної платформи у порівнянні з попереднім періодом</t>
  </si>
  <si>
    <t>-</t>
  </si>
  <si>
    <t>Динаміка збільшення відвідувачів музейних закладів області у порівнянні з попереднім періодом</t>
  </si>
  <si>
    <t>Завдання 5. Підвищення рівня обслуговування та якості надання туристичних послуг</t>
  </si>
  <si>
    <t>Видатки на підвищення рівня обслуговування та якості надання туристичних послуг</t>
  </si>
  <si>
    <t>Кількість проведених заходів щодо підвищення якості підготовки фахівців індустрії гостинності, зокрема організаторів туристичної діяльності, фахівців туристичного супроводу, власників сільських садиб, працівників готельно-ресторанних комплексів (семінарів, тренінгів, ворк-шопів тощо)</t>
  </si>
  <si>
    <t>Кількість організованих курсів з підвищення кваліфікації для спеціалістів відділів та управлінь, міських рад, об’єднаних територіальних громад, які опікуються розвитком туризму у громаді, музейних працівників області</t>
  </si>
  <si>
    <t>Кількість заходів з метою обміну досвідом між представниками туристичної галузі регіону, України та інших країн в напрямку розвитку туризму</t>
  </si>
  <si>
    <t>Кількість заходів (науково-практичних конференцій, семінарів, засідань за «круглим столом», форумів тошо) у яких взято участь з метою вивчення та впровадження кращих практик туристичної діяльності</t>
  </si>
  <si>
    <t>Середня вартість проведення заходів щодо підвищення якості підготовки фахівців індустрії гостинності, зокрема організаторів туристичної діяльності, фахівців туристичного супроводу, власників сільських садиб, працівників готельно-ресторанних комплексів (семінарів, тренінгів, ворк-шопів тощо)</t>
  </si>
  <si>
    <t>Середня вартість проведення курсів з підвищення кваліфікації для спеціалістів відділів та управлінь, міських рад, об’єднаних територіальних громад, які опікуються розвитком туризму у громаді, музейних працівників області</t>
  </si>
  <si>
    <t>Середня вартість проведення заходів з метою обміну досвідом між представниками туристичної галузі регіону, України та інших країн в напрямку розвитку туризму</t>
  </si>
  <si>
    <t>Середня вартість на участь у заходах (науково-практичних конференціях, семінарах, засіданнях за «круглим столом», форумах тошо) з метою вивчення та впровадження кращих практик туристичної діяльності</t>
  </si>
  <si>
    <t>Завдання 6. Залучення іноземних та вітчизняних інвестицій у розвиток туристичної галузі</t>
  </si>
  <si>
    <t>Видатки на залучення іноземних та вітчизняних інвестицій у розвиток туристичної галузі</t>
  </si>
  <si>
    <t>Кількість поданих заявок на участь у грантових конкурсах на отримання асигнувань з фондів ЄС, ДФРР та інших структур та джерел, не заборонених законодавством</t>
  </si>
  <si>
    <t>Динаміка зростання кількості поданих заявок на участь у конкурсі з підтримки проєктів, ініціатив та стартапів  представників туристичного бізнесу, громадських об'єднань, ініціативних груп та окремих громадян для подальшого розвитку галузі туризму</t>
  </si>
  <si>
    <t>Кількість розроблених та виготовлених промовідео,  аудіо-, фотоматеріалів про туристичний потенціал Чернігівської області, віртуальних 3D-екскурсій</t>
  </si>
  <si>
    <t xml:space="preserve">Кількість відкоригованої проектної документації </t>
  </si>
  <si>
    <t xml:space="preserve">Рівень готовності комплексу об’єктів Цитаделі Батуринської фортеці до прийняття в експлуатацію </t>
  </si>
  <si>
    <t xml:space="preserve">Кількість об’єктів Цитаделі, на які буде проведена технічна інвентаризація </t>
  </si>
  <si>
    <t xml:space="preserve">од. </t>
  </si>
  <si>
    <t>Середні витрати на коригування однієї проектної документації</t>
  </si>
  <si>
    <t>тис.грн</t>
  </si>
  <si>
    <t>Середні витрати на проведення технічної інвентаризації комплексу об’єктів Цитаделі</t>
  </si>
  <si>
    <t>Результативні показники виконання завдань та заходів обласної  
Програми розвитку туризму в Чернігівській області на 2021 - 2027 роки</t>
  </si>
  <si>
    <t>В.о. директора Департаменту культури і туризму,
національностей та релігій облдержадміністрації</t>
  </si>
  <si>
    <t xml:space="preserve">Додаток 2
до обласної цільової Програми розвитку туризму в Чернігівській області на 2021-2027 роки в новій редакції рішення четвертої  сесії обласної ради восьмого скликання від 20 квітня 2021 року № 14-4/ VIII
</t>
  </si>
  <si>
    <t xml:space="preserve">                 Додаток 3  
                 до обласної цільової Програми розвитку                                                             
                 туризму в Чернігівській області 
                 на 2021-2027 роки в новій редакції рішення  
                 четвертої  сесії обласної ради восьмого
                 скликання від 20 квітня 2021 року 
                 № 14-4/ VIII </t>
  </si>
  <si>
    <t xml:space="preserve">Моніторинг та контроль за розвитком та функціонуванням української мови </t>
  </si>
  <si>
    <t>Усього за розділом 1 "Моніторинг та контроль за розвитком та функціонуванням української мови "</t>
  </si>
  <si>
    <t>Усього за розділом 2 "Популяризація української мови як державної серед жителів регіону"</t>
  </si>
  <si>
    <t>Підвищення рівня культури професійного мовлення</t>
  </si>
  <si>
    <t>Без фінансування</t>
  </si>
  <si>
    <t xml:space="preserve">Не потребує фінансування </t>
  </si>
  <si>
    <t>Утвердження престижу української мови серед дітей і підлітків, виховання поваги до мови свого народу, піднесення мовної грамотності, культури мовлення. Виявлення творчо обдарованих дітей і розвиток їхнього потенціалу</t>
  </si>
  <si>
    <t>Усього за розділом 3 "Підвищення рівня культури професійного мовлення"</t>
  </si>
  <si>
    <t xml:space="preserve">Департамент культури і туризму, національностей та релігій  Чернігівської обласної державної адміністрації
</t>
  </si>
  <si>
    <t>Популяризація української мови та розширення і зміцнення українськомовного інформаційного середовища. Фестиваль відвідають близько 10000 мешканців міста Чернігова та області, а також гостей з інших міст. Загальне охоплення за час реалізації програми складе близько 60 000 осіб.</t>
  </si>
  <si>
    <t>Директор Департаменту культури і туризму,
національностей та релігій облдержадміністрації</t>
  </si>
  <si>
    <t>Завдання 2. Популяризація української мови як державної серед жителів регіону</t>
  </si>
  <si>
    <t>Завдання 3. Підвищення рівня культури професійного мовлення</t>
  </si>
  <si>
    <t xml:space="preserve">Завдання 1. Моніторинг та контроль за розвитком та функціонуванням української мови </t>
  </si>
  <si>
    <t>Кількість здійснених аналізів репертуару обласних театрів</t>
  </si>
  <si>
    <t>Кількість здійснених аналізів стану мережі українознавчих, народознавчих музеїв та етнографічних кімнат у навчальних закладах Чернігівської області</t>
  </si>
  <si>
    <t xml:space="preserve">Кількість організованих та проведених відкритих лекторіїв з мови, літератури, історії, культури в прикордонних районах Чернігівщини </t>
  </si>
  <si>
    <t xml:space="preserve">Середні витрати на організацію та проведення одного відкритого лекторію з мови, літератури, історії, культури в прикордонних районах Чернігівщини </t>
  </si>
  <si>
    <t>Кількість організованих та проведених тематичних семінарів, з популяризації народних українських звичаїв та обрядів</t>
  </si>
  <si>
    <t xml:space="preserve">2.5. Проведення Всеукраїнського радіодиктанту національної єдності </t>
  </si>
  <si>
    <t>2.6. Організація та проведення аудіо проєкту "Читай рідне. Читай рідною"</t>
  </si>
  <si>
    <t>Кількість учасників фестивалю "Покровська книжкова толока"</t>
  </si>
  <si>
    <t>Обсяг видатків визначається при затвердженні відповідного бюджету</t>
  </si>
  <si>
    <t>2022-2026 роки</t>
  </si>
  <si>
    <t xml:space="preserve">1.1 Аналіз репертуару обласних театрів,  щодо постановки українськомовних вистав за творами українських авторів або зарубіжних у перекладі українською мовою
</t>
  </si>
  <si>
    <t xml:space="preserve">Департамент інформаційної діяльності та комунікацій з громадськістю Чернігівської обласної державної адміністрації  </t>
  </si>
  <si>
    <t xml:space="preserve">Промоція елементів нематеріальної культурної спадщини регіону. Популяризація української мови та  розширення і зміцнення україномовного інформаційного середовища </t>
  </si>
  <si>
    <t xml:space="preserve">Додаток 1
до обласної Програми сприяння функціонуванню  української мови як державної в Чернігівській області на 2022-2026 роки
</t>
  </si>
  <si>
    <t>Ресурсне забезпечення обласної Програми сприяння функціонуванню  української мови як державної в Чернігівській області на 2022-2026 роки</t>
  </si>
  <si>
    <t xml:space="preserve">Додаток 2
до обласної Програми сприяння функціонуванню  української мови як державної в Чернігівській області на 2022-2026 роки
</t>
  </si>
  <si>
    <t>3.1 .Придбання сценічних костюмів та взуття для імерсивної витави  за новелою М.Коцюбинського " Тіні забутих предків"  та патріотичної музичної казки " Українська душа"</t>
  </si>
  <si>
    <t>2.1.Організація та проведення відкритого лекторію з мови, літератури, історії, культури в прикордонних районах Чернігівщини.</t>
  </si>
  <si>
    <t xml:space="preserve">Збільшення кількості обслуговування відвідувачів українською мовою, що в свою чергу зміцнить статус української мови як державної. </t>
  </si>
  <si>
    <t>Волонтерський рух "Безкоштовні курси української мови"</t>
  </si>
  <si>
    <t>Бюджети місцевого самоврядування</t>
  </si>
  <si>
    <t>Райдержадміністрації,  міські ради та територіальні громади області   (за згодою)</t>
  </si>
  <si>
    <t>Директор  Департаменту культури і туризму, національностей та релігій облдержадміністрації</t>
  </si>
  <si>
    <t>Етапи виконання програми</t>
  </si>
  <si>
    <t>Напрями діяльності та заходи обласної  Програми сприяння функціонуванню  української мови як державної в Чернігівській області на 2022-2026 роки</t>
  </si>
  <si>
    <t xml:space="preserve">
</t>
  </si>
  <si>
    <t>Орієнтовні обсяги фінансування (вартість), тис.  грн., у тому числі :</t>
  </si>
  <si>
    <t>Видатки обласного бюджету на організацію та проведення відкритого лекторію з мови, літератури, історії, культури в прикордонних районах Чернігівщини</t>
  </si>
  <si>
    <t xml:space="preserve"> Кількість організованих та проведених фестивалів, літературних конкурсів</t>
  </si>
  <si>
    <t>осіб</t>
  </si>
  <si>
    <t>одиниць</t>
  </si>
  <si>
    <t>Видатки обласного бюджету на організацію та проведеннфестивалів, літературних конкурсів</t>
  </si>
  <si>
    <t>Середні витрати на проведення одного культурно-мистецького заходу</t>
  </si>
  <si>
    <t xml:space="preserve">Кількість населених пунктів  охоплених заходами відкритого культурно-мистецького лекторію в прикордонних районах Чернігівщини відкритих лекторіїв з мови, літератури, історії, культури в прикордонних районах Чернігівщини </t>
  </si>
  <si>
    <t>Динаміка збільшення кількості населенних пунктів охоплених заходами відкритого лекторію з мови, літератури, історії, культури в прикордонних районах Чернігівщини  у плановому періоді у порівнянні з відповідним періодом минулого року</t>
  </si>
  <si>
    <t>Динаміка збільшення кількості  учасників фестивалю "Покровська книжкова толока" у плановому періоді у порівнянні з відповідним періодом минулого року</t>
  </si>
  <si>
    <t xml:space="preserve">Видатки обласного бюджету на придбання сценічних костюмів та взуття для імерсивної витави  та патріотичної музичної казки </t>
  </si>
  <si>
    <t>Видатки обласного бюджету на придбання придбання музейних аудіогідів</t>
  </si>
  <si>
    <t>Кількість придбаних музейних аудіогідів</t>
  </si>
  <si>
    <t>Кількість відвідувачів- користувачів музейними аудіогідів</t>
  </si>
  <si>
    <t>Дохід від надання музейних аудіогідів у користування</t>
  </si>
  <si>
    <t>грн.</t>
  </si>
  <si>
    <t>Середні витрати на придбання та забезпечення роботи музейних аудіогідів</t>
  </si>
  <si>
    <t>Динаміка збільшення кількості відвідувачів- користувачів музейними аудіогідами у плановому періоді у порівнянні з відповідним періодом минулого року</t>
  </si>
  <si>
    <t>Кількість придбаних сценічних костюмів та взуття для імерсивної витави  та патріотичної музичної казки</t>
  </si>
  <si>
    <t>Кількість глядачів, які переглядатимуть   імерсивну виставу та музичну казку</t>
  </si>
  <si>
    <t xml:space="preserve">осіб </t>
  </si>
  <si>
    <t xml:space="preserve">Отриманий дохід від реалізації  квитків на імерсивну витаву  за новелою М.Коцюбинського " Тіні забутих предків"  та патріотичну музичну казку " Українська душа" </t>
  </si>
  <si>
    <t xml:space="preserve">Середня вартість одного  сценічного костюму </t>
  </si>
  <si>
    <t>Динаміка збільшення кількості глядачів, які переглядали імерсивну виставу та музичну казкуу плановому періоді у порівнянні з відповідним періодом минулого року</t>
  </si>
  <si>
    <t xml:space="preserve">Департамент культури і туризму, національностей та релігій  Чернігівської обласної державної адміністрації, комунальний заклад "Чернігівський обласний художній музей імені Г.Галагана" Чернігівської обласної ради
</t>
  </si>
  <si>
    <t xml:space="preserve">Департамент культури і туризму, національностей та релігій  Чернігівської обласної державної адміністрації, комунальний заклад «Чернігівська обласна наукова універсальна бібліотека   ім. В.Г.Короленка», комунальний заклад  "Чернігівський обласний художній музей імені Г.Галагана" Чернігівської обласної ради
</t>
  </si>
  <si>
    <t xml:space="preserve">Департамент культури і туризму, національностей та релігій  Чернігівської обласної державної адміністрації, Управління освіти і науки Чернігівської обласної державної адміністрації, Чернігівський обласний інститут післядипломної педагогічної освіти імені К.Д.Ушинського, комунальний заклад  «Чернігівська обласна наукова універсальна бібліотека  ім. В.Г.Короленка» </t>
  </si>
  <si>
    <t>Департамент культури і туризму, національностей та релігій  Чернігівської обласної державної адміністрації,Обласне комунальне концертно-видовищне підприємство ККВП “Чернігівський обласний філармонійний центр фестивалів та концертних програм”</t>
  </si>
  <si>
    <t>Департамент культури і туризму, національностей та релігій  Чернігівської обласної державної адміністрації, комунальний заклад  "Чернігівський обласний історичний музей ім. В.В. Тарновського" Чернігівської обласної ради</t>
  </si>
  <si>
    <t>Результативні показники виконання завдань та заходів обласної  Програми сприяння функціонуванню  української мови як державної в Чернігівській області   на 2022-2026 роки</t>
  </si>
  <si>
    <r>
      <rPr>
        <sz val="20"/>
        <rFont val="Times New Roman"/>
        <family val="1"/>
        <charset val="204"/>
      </rPr>
      <t>Додаток 3
до обласної Програми сприяння функціонуванню  української мови як державної в Чернігівській області  на 2022-2026 роки</t>
    </r>
    <r>
      <rPr>
        <sz val="24"/>
        <rFont val="Times New Roman"/>
        <family val="1"/>
        <charset val="204"/>
      </rPr>
      <t xml:space="preserve">
                </t>
    </r>
  </si>
  <si>
    <t xml:space="preserve">2.2. Організація та проведення фестивалів національно-патріотичної тематики спрямованих на популяризацію української мови та національної ідентичності. Обласний поетичний фестиваль «Дотиком душі», фестиваль "Покровська книжкова толока"
</t>
  </si>
  <si>
    <t xml:space="preserve">1.2. Аналіз стану мережі українознавчих, народознавчих музеїв та етнографічних кімнат у навчальних закладах Чернігівської області. 
</t>
  </si>
  <si>
    <t>Управління освіти та науки Чернігівської обласної державної адміністрації</t>
  </si>
  <si>
    <t>Забезпечення вимог чинного законодавства України про мову. Проведення  щорічного аналізу стану мережі, виявлення кількості народознавчих музеїв та етнографічних кімнат в закладах освіти, де активно проводяться заходи з популяризації української мови</t>
  </si>
  <si>
    <t>3.2. Проведення авторських курсів для педагогічних працівників різного фаху "Формування мовленнєвої компетентності педагога"</t>
  </si>
  <si>
    <t>3.3. Придбання музейних аудіогідів</t>
  </si>
  <si>
    <t>Управління освіти і науки Чернігівської обласної державної адміністрації, Чернігівський обласний інститут післядипломної педагогічної освіти імені К.Д.Ушинського</t>
  </si>
  <si>
    <t>Популяризація української мови як державної серед жителів регіону</t>
  </si>
  <si>
    <t>2.3. Організація та проведення науково-практичних конференцій, тематичних семінарів, з популяризації народних українських звичаїв та обрядів, книжкових виставок, зустрічей з сучасними письменниками та поетами регіону</t>
  </si>
  <si>
    <t>Департамент культури і туризму, національностей та релігій  Чернігівської обласної державної адміністрації, Управління освіти і науки Чернігівської обласної державної адміністрації,  комунальний заклад  «Обласний центр народної творчості» Чернігівської обласної ради, Чернігівський обласний інститут післядипломної педагогічної освіти імені К.Д.Ушинського, Чернігівська обласна організація Національної спілки письменників України</t>
  </si>
  <si>
    <t>Утвердження престижу української мови серед дітей і підлітків, виховання поваги до мови свого народу, піднесення мовної грамотності, культури мовлення. Виявлення творчо обдарованих дітей і розвиток їхнього потенціалу. Популяризація української мови та  розширення і зміцнення українськомовного інформаційного середовища. Збільшення кількості користувачів, які читають державною мовою.</t>
  </si>
  <si>
    <t xml:space="preserve">Департамент культури і туризму, національностей та релігій  Чернігівської обласної державної адміністрації,  комунальний заклад  «Чернігівська обласна бібліотека для дітей» Чернігівської обласної ради, комунальний заклад  «Чернігівська обласна бібліотека для юнацтва» Чернігівської обласної ради, </t>
  </si>
  <si>
    <t xml:space="preserve">Підвищення рівня культури мовлення педагогів області, формування ключової компетентності «Вільне володіння державною мовою», популяризація української мови в освітньому середовищі.
Авторськими курсами будуть охоплені близько 1000 педагогів різного фаху в період 2022-2026 років.
</t>
  </si>
  <si>
    <t>Створення вистав українською мовою.Публічне виконання та/або публічний показ театральної вистави іншою мовою, ніж державна, у державному чи комунальному театрі супроводжуватиметься перекладом державною мовою за допомогою субтитрів, звукового перекладу чи в інший спосіб</t>
  </si>
  <si>
    <t>Щорічне залучення широкого кола охочих доєднатися до Всеукраїнського заходу. Підвищення рівня знань правил орфографії, стилістики та пунктуації у населення. Підвищення статусу української мови як державної в регіоні. Збільшення кількості учнів та студентів – учасників мовно-літературних конкурсів (щорічно)</t>
  </si>
  <si>
    <t>2.4.Реалізація на території Чернігівської області мовно-літературних конкурсів "Барвінкова, веселкова, найдорожча рідна мова", " Книга, яка надихає на нові звершення», "Звучи, рідна мово!", обласного та Всеукраїнського етапів Міжнародного конкурсу учнівської та студентської молоді імені Тараса Шевченка, обласного та Всеукраїнського етапів Міжнародного конкурсу з української мови імені Петра Яцика, обласного етапу Всеукраїнського конкурсу учнівської творчості.</t>
  </si>
  <si>
    <t>Проєкти задовольнять потребу жителів регіону  в класичному мистецтві і сформують глядацький смак знайомлячи з багатою українською культурою, а також, випереджаючи смаки публіки введуть глядача в сучасний світовий музично-театральний контекст.  Перегляд імерсивної вистави за новелою М.Коцюбинського “Тіні забутих предків” та   патріотичної казки “Українська душа” збільшить  інтерес серед дітей та молоді до української мови в контексті світової культури.</t>
  </si>
  <si>
    <t xml:space="preserve">Популяризація української мови та розширення і зміцнення українськомовного інформаційного середовища. Відвідано 10 прикордонних населених пунктів щороку. Проведено 40 лекцій (усього 240 за час реалізації проєкту). Охоплення – безпосередньо близько 2000 осіб, опосередковано – близько 30000 осіб. </t>
  </si>
  <si>
    <t>У кожному із років чотирма місцевими УКХ (FM) та СХ радіомовниками буде виготовлено не менше 100 українськомовних роликів</t>
  </si>
  <si>
    <t>Видатки обласного бюджету на замовлення українськомовного продукту та соціальної реклами</t>
  </si>
  <si>
    <t>Кількість україномовних роликів</t>
  </si>
  <si>
    <t>Середні витрати на виготовлення і трансляцію 1 україномовного ролику</t>
  </si>
  <si>
    <t>2.7.  Підтримка місцевих УКХ (ФМ) та СХ радіомовників шляхом замовлення україномовного продукту та соціальної реклами</t>
  </si>
  <si>
    <t>Департамент культури і туризму, національностей та релігій  Чернігівської обласної державної адміністрації, комунальний заклад «Чернігівська обласна бібліотека для дітей» Чернігівської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</si>
</sst>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Calibri"/>
      <family val="2"/>
      <scheme val="minor"/>
    </font>
    <font>
      <sz val="18"/>
      <name val="Calibri"/>
      <family val="2"/>
      <charset val="204"/>
      <scheme val="minor"/>
    </font>
    <font>
      <sz val="18"/>
      <name val="Calibri"/>
      <family val="2"/>
      <scheme val="minor"/>
    </font>
    <font>
      <sz val="22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charset val="204"/>
      <scheme val="minor"/>
    </font>
    <font>
      <i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2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2" fillId="0" borderId="2" xfId="0" applyFont="1" applyBorder="1"/>
    <xf numFmtId="0" fontId="5" fillId="0" borderId="0" xfId="0" applyFont="1" applyBorder="1"/>
    <xf numFmtId="0" fontId="2" fillId="2" borderId="0" xfId="0" applyFont="1" applyFill="1" applyBorder="1"/>
    <xf numFmtId="0" fontId="2" fillId="2" borderId="1" xfId="0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8" fillId="0" borderId="0" xfId="0" applyFont="1" applyBorder="1"/>
    <xf numFmtId="0" fontId="8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Fill="1" applyBorder="1"/>
    <xf numFmtId="0" fontId="15" fillId="0" borderId="1" xfId="0" applyFont="1" applyFill="1" applyBorder="1"/>
    <xf numFmtId="0" fontId="15" fillId="0" borderId="5" xfId="0" applyFont="1" applyBorder="1"/>
    <xf numFmtId="0" fontId="17" fillId="0" borderId="0" xfId="0" applyFont="1"/>
    <xf numFmtId="0" fontId="21" fillId="0" borderId="0" xfId="0" applyFont="1" applyBorder="1"/>
    <xf numFmtId="0" fontId="21" fillId="0" borderId="1" xfId="0" applyFont="1" applyBorder="1"/>
    <xf numFmtId="0" fontId="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3" fillId="2" borderId="1" xfId="0" applyFont="1" applyFill="1" applyBorder="1" applyAlignment="1">
      <alignment vertical="top" wrapText="1"/>
    </xf>
    <xf numFmtId="0" fontId="0" fillId="3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31" fillId="0" borderId="0" xfId="0" applyFont="1"/>
    <xf numFmtId="0" fontId="31" fillId="0" borderId="0" xfId="0" applyFont="1" applyBorder="1"/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indent="3"/>
    </xf>
    <xf numFmtId="0" fontId="30" fillId="0" borderId="0" xfId="0" applyFont="1" applyBorder="1" applyAlignment="1">
      <alignment horizontal="left" vertical="center" indent="15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19" fillId="2" borderId="0" xfId="0" applyFont="1" applyFill="1"/>
    <xf numFmtId="0" fontId="5" fillId="2" borderId="0" xfId="0" applyFont="1" applyFill="1"/>
    <xf numFmtId="0" fontId="15" fillId="2" borderId="0" xfId="0" applyFont="1" applyFill="1"/>
    <xf numFmtId="0" fontId="25" fillId="2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166" fontId="30" fillId="2" borderId="1" xfId="0" applyNumberFormat="1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top" wrapText="1"/>
    </xf>
    <xf numFmtId="0" fontId="8" fillId="2" borderId="0" xfId="0" applyFont="1" applyFill="1"/>
    <xf numFmtId="3" fontId="13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8" fillId="2" borderId="0" xfId="0" applyNumberFormat="1" applyFont="1" applyFill="1"/>
    <xf numFmtId="0" fontId="7" fillId="2" borderId="20" xfId="0" applyFont="1" applyFill="1" applyBorder="1" applyAlignment="1">
      <alignment vertical="top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" fontId="7" fillId="5" borderId="22" xfId="0" applyNumberFormat="1" applyFont="1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164" fontId="28" fillId="2" borderId="3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top"/>
    </xf>
    <xf numFmtId="0" fontId="14" fillId="2" borderId="0" xfId="0" applyFont="1" applyFill="1" applyAlignment="1">
      <alignment horizontal="right" vertical="top"/>
    </xf>
    <xf numFmtId="0" fontId="7" fillId="2" borderId="1" xfId="0" applyFont="1" applyFill="1" applyBorder="1" applyAlignment="1">
      <alignment vertical="top" wrapText="1"/>
    </xf>
    <xf numFmtId="0" fontId="35" fillId="2" borderId="0" xfId="0" applyFont="1" applyFill="1"/>
    <xf numFmtId="0" fontId="3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13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textRotation="90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textRotation="90" wrapText="1"/>
    </xf>
    <xf numFmtId="3" fontId="24" fillId="2" borderId="5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166" fontId="24" fillId="2" borderId="5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166" fontId="24" fillId="2" borderId="3" xfId="0" applyNumberFormat="1" applyFont="1" applyFill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17" fontId="24" fillId="2" borderId="1" xfId="0" applyNumberFormat="1" applyFont="1" applyFill="1" applyBorder="1" applyAlignment="1">
      <alignment horizontal="center" vertical="center" wrapText="1"/>
    </xf>
    <xf numFmtId="16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6" fontId="20" fillId="2" borderId="7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6" fontId="20" fillId="2" borderId="2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/>
    </xf>
    <xf numFmtId="166" fontId="24" fillId="2" borderId="3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0" fillId="2" borderId="0" xfId="0" applyFont="1" applyFill="1" applyAlignment="1">
      <alignment horizontal="justify" vertical="center" wrapText="1"/>
    </xf>
    <xf numFmtId="0" fontId="30" fillId="2" borderId="0" xfId="0" applyFont="1" applyFill="1" applyAlignment="1">
      <alignment horizontal="righ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righ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top" wrapText="1"/>
    </xf>
    <xf numFmtId="166" fontId="29" fillId="2" borderId="0" xfId="0" applyNumberFormat="1" applyFont="1" applyFill="1" applyAlignment="1">
      <alignment horizontal="center" vertical="center"/>
    </xf>
    <xf numFmtId="166" fontId="29" fillId="2" borderId="6" xfId="0" applyNumberFormat="1" applyFont="1" applyFill="1" applyBorder="1" applyAlignment="1">
      <alignment horizontal="center" vertical="center" wrapText="1"/>
    </xf>
    <xf numFmtId="166" fontId="29" fillId="2" borderId="7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31" fillId="2" borderId="8" xfId="0" applyFont="1" applyFill="1" applyBorder="1"/>
    <xf numFmtId="0" fontId="31" fillId="2" borderId="13" xfId="0" applyFont="1" applyFill="1" applyBorder="1"/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64" fontId="24" fillId="2" borderId="9" xfId="0" applyNumberFormat="1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 wrapText="1"/>
    </xf>
    <xf numFmtId="164" fontId="24" fillId="2" borderId="11" xfId="0" applyNumberFormat="1" applyFont="1" applyFill="1" applyBorder="1" applyAlignment="1">
      <alignment horizontal="center" vertical="center" wrapText="1"/>
    </xf>
    <xf numFmtId="164" fontId="24" fillId="2" borderId="12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13" fillId="2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view="pageBreakPreview" zoomScale="80" zoomScaleNormal="80" zoomScaleSheetLayoutView="80" workbookViewId="0">
      <selection activeCell="A40" sqref="A40:E40"/>
    </sheetView>
  </sheetViews>
  <sheetFormatPr defaultRowHeight="28.5" x14ac:dyDescent="0.45"/>
  <cols>
    <col min="1" max="1" width="7" style="69" customWidth="1"/>
    <col min="2" max="2" width="36" style="69" customWidth="1"/>
    <col min="3" max="3" width="67.42578125" style="80" customWidth="1"/>
    <col min="4" max="4" width="18.42578125" style="69" customWidth="1"/>
    <col min="5" max="5" width="9.140625" style="69" hidden="1" customWidth="1"/>
    <col min="6" max="6" width="66.85546875" style="69" customWidth="1"/>
    <col min="7" max="7" width="32.5703125" style="69" customWidth="1"/>
    <col min="8" max="12" width="25.42578125" style="69" customWidth="1"/>
    <col min="13" max="13" width="24.5703125" style="120" customWidth="1"/>
    <col min="14" max="14" width="2" style="69" customWidth="1"/>
    <col min="15" max="15" width="74.42578125" style="69" customWidth="1"/>
    <col min="16" max="16" width="9.28515625" style="82" customWidth="1"/>
    <col min="17" max="17" width="2.140625" customWidth="1"/>
    <col min="18" max="18" width="5.28515625" customWidth="1"/>
    <col min="19" max="19" width="9.5703125" customWidth="1"/>
    <col min="20" max="20" width="0.85546875" customWidth="1"/>
    <col min="21" max="21" width="9.140625" hidden="1" customWidth="1"/>
    <col min="27" max="27" width="10.42578125" bestFit="1" customWidth="1"/>
  </cols>
  <sheetData>
    <row r="1" spans="1:16" s="82" customFormat="1" ht="15.75" customHeight="1" x14ac:dyDescent="0.2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5" t="s">
        <v>145</v>
      </c>
      <c r="M1" s="206"/>
      <c r="N1" s="206"/>
      <c r="O1" s="206"/>
    </row>
    <row r="2" spans="1:16" s="82" customFormat="1" ht="97.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6"/>
      <c r="M2" s="206"/>
      <c r="N2" s="206"/>
      <c r="O2" s="206"/>
    </row>
    <row r="3" spans="1:16" s="83" customFormat="1" ht="96" customHeight="1" x14ac:dyDescent="0.5">
      <c r="A3" s="223" t="s">
        <v>156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6" s="84" customFormat="1" ht="63.75" customHeight="1" x14ac:dyDescent="0.25">
      <c r="A4" s="224" t="s">
        <v>0</v>
      </c>
      <c r="B4" s="220" t="s">
        <v>39</v>
      </c>
      <c r="C4" s="224" t="s">
        <v>1</v>
      </c>
      <c r="D4" s="225" t="s">
        <v>2</v>
      </c>
      <c r="E4" s="224" t="s">
        <v>3</v>
      </c>
      <c r="F4" s="224"/>
      <c r="G4" s="224" t="s">
        <v>4</v>
      </c>
      <c r="H4" s="224" t="s">
        <v>158</v>
      </c>
      <c r="I4" s="224"/>
      <c r="J4" s="224"/>
      <c r="K4" s="224"/>
      <c r="L4" s="224"/>
      <c r="M4" s="224"/>
      <c r="N4" s="224" t="s">
        <v>5</v>
      </c>
      <c r="O4" s="224"/>
    </row>
    <row r="5" spans="1:16" s="84" customFormat="1" ht="27" x14ac:dyDescent="0.25">
      <c r="A5" s="224"/>
      <c r="B5" s="221"/>
      <c r="C5" s="224"/>
      <c r="D5" s="225"/>
      <c r="E5" s="224"/>
      <c r="F5" s="224"/>
      <c r="G5" s="224"/>
      <c r="H5" s="224" t="s">
        <v>6</v>
      </c>
      <c r="I5" s="224"/>
      <c r="J5" s="224" t="s">
        <v>7</v>
      </c>
      <c r="K5" s="224"/>
      <c r="L5" s="124" t="s">
        <v>8</v>
      </c>
      <c r="M5" s="224" t="s">
        <v>9</v>
      </c>
      <c r="N5" s="224"/>
      <c r="O5" s="224"/>
    </row>
    <row r="6" spans="1:16" s="84" customFormat="1" ht="27" x14ac:dyDescent="0.25">
      <c r="A6" s="224"/>
      <c r="B6" s="222"/>
      <c r="C6" s="224"/>
      <c r="D6" s="225"/>
      <c r="E6" s="224"/>
      <c r="F6" s="224"/>
      <c r="G6" s="224"/>
      <c r="H6" s="125">
        <v>2022</v>
      </c>
      <c r="I6" s="125">
        <v>2023</v>
      </c>
      <c r="J6" s="125">
        <v>2024</v>
      </c>
      <c r="K6" s="125">
        <v>2025</v>
      </c>
      <c r="L6" s="125">
        <v>2026</v>
      </c>
      <c r="M6" s="224"/>
      <c r="N6" s="224"/>
      <c r="O6" s="224"/>
    </row>
    <row r="7" spans="1:16" s="84" customFormat="1" thickBot="1" x14ac:dyDescent="0.3">
      <c r="A7" s="126">
        <v>1</v>
      </c>
      <c r="B7" s="126">
        <v>2</v>
      </c>
      <c r="C7" s="127">
        <v>3</v>
      </c>
      <c r="D7" s="126">
        <v>4</v>
      </c>
      <c r="E7" s="154">
        <v>5</v>
      </c>
      <c r="F7" s="155"/>
      <c r="G7" s="126">
        <v>6</v>
      </c>
      <c r="H7" s="126">
        <v>8</v>
      </c>
      <c r="I7" s="126">
        <v>9</v>
      </c>
      <c r="J7" s="126">
        <v>10</v>
      </c>
      <c r="K7" s="126">
        <v>11</v>
      </c>
      <c r="L7" s="126">
        <v>12</v>
      </c>
      <c r="M7" s="126">
        <v>14</v>
      </c>
      <c r="N7" s="156">
        <v>15</v>
      </c>
      <c r="O7" s="156"/>
    </row>
    <row r="8" spans="1:16" s="85" customFormat="1" ht="268.5" customHeight="1" thickBot="1" x14ac:dyDescent="0.4">
      <c r="A8" s="194" t="s">
        <v>10</v>
      </c>
      <c r="B8" s="202" t="s">
        <v>118</v>
      </c>
      <c r="C8" s="126" t="s">
        <v>142</v>
      </c>
      <c r="D8" s="128" t="s">
        <v>141</v>
      </c>
      <c r="E8" s="154" t="s">
        <v>126</v>
      </c>
      <c r="F8" s="155"/>
      <c r="G8" s="126" t="s">
        <v>122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30">
        <f>SUM(H8:L8)</f>
        <v>0</v>
      </c>
      <c r="N8" s="216" t="s">
        <v>202</v>
      </c>
      <c r="O8" s="217"/>
    </row>
    <row r="9" spans="1:16" s="85" customFormat="1" ht="264.75" customHeight="1" x14ac:dyDescent="0.35">
      <c r="A9" s="196"/>
      <c r="B9" s="202"/>
      <c r="C9" s="131" t="s">
        <v>190</v>
      </c>
      <c r="D9" s="132" t="s">
        <v>141</v>
      </c>
      <c r="E9" s="208" t="s">
        <v>191</v>
      </c>
      <c r="F9" s="209"/>
      <c r="G9" s="131" t="s">
        <v>122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4">
        <f t="shared" ref="M9" si="0">SUM(H9:L9)</f>
        <v>0</v>
      </c>
      <c r="N9" s="214" t="s">
        <v>192</v>
      </c>
      <c r="O9" s="215"/>
    </row>
    <row r="10" spans="1:16" s="85" customFormat="1" ht="29.25" customHeight="1" x14ac:dyDescent="0.35">
      <c r="A10" s="210" t="s">
        <v>119</v>
      </c>
      <c r="B10" s="211"/>
      <c r="C10" s="211"/>
      <c r="D10" s="211"/>
      <c r="E10" s="211"/>
      <c r="F10" s="211"/>
      <c r="G10" s="212"/>
      <c r="H10" s="218">
        <f>H8+H9</f>
        <v>0</v>
      </c>
      <c r="I10" s="218">
        <f t="shared" ref="I10:L10" si="1">I8+I9</f>
        <v>0</v>
      </c>
      <c r="J10" s="218">
        <f t="shared" si="1"/>
        <v>0</v>
      </c>
      <c r="K10" s="218">
        <f t="shared" si="1"/>
        <v>0</v>
      </c>
      <c r="L10" s="218">
        <f t="shared" si="1"/>
        <v>0</v>
      </c>
      <c r="M10" s="218">
        <f>SUM(H10:L11)</f>
        <v>0</v>
      </c>
      <c r="N10" s="228"/>
      <c r="O10" s="229"/>
      <c r="P10" s="85">
        <v>2</v>
      </c>
    </row>
    <row r="11" spans="1:16" s="85" customFormat="1" ht="36.75" customHeight="1" x14ac:dyDescent="0.35">
      <c r="A11" s="213"/>
      <c r="B11" s="198"/>
      <c r="C11" s="198"/>
      <c r="D11" s="198"/>
      <c r="E11" s="198"/>
      <c r="F11" s="198"/>
      <c r="G11" s="199"/>
      <c r="H11" s="219"/>
      <c r="I11" s="219"/>
      <c r="J11" s="219"/>
      <c r="K11" s="219"/>
      <c r="L11" s="219"/>
      <c r="M11" s="219"/>
      <c r="N11" s="230"/>
      <c r="O11" s="231"/>
    </row>
    <row r="12" spans="1:16" s="62" customFormat="1" ht="230.25" customHeight="1" x14ac:dyDescent="0.35">
      <c r="A12" s="194" t="s">
        <v>12</v>
      </c>
      <c r="B12" s="202" t="s">
        <v>196</v>
      </c>
      <c r="C12" s="226" t="s">
        <v>149</v>
      </c>
      <c r="D12" s="128" t="s">
        <v>141</v>
      </c>
      <c r="E12" s="156" t="s">
        <v>182</v>
      </c>
      <c r="F12" s="156"/>
      <c r="G12" s="126" t="s">
        <v>11</v>
      </c>
      <c r="H12" s="135">
        <v>85</v>
      </c>
      <c r="I12" s="135">
        <v>89.504999999999995</v>
      </c>
      <c r="J12" s="136">
        <v>93.98</v>
      </c>
      <c r="K12" s="135">
        <v>98.679000000000002</v>
      </c>
      <c r="L12" s="135">
        <v>103.613</v>
      </c>
      <c r="M12" s="137">
        <f>SUM(H12:L12)</f>
        <v>470.77699999999999</v>
      </c>
      <c r="N12" s="208" t="s">
        <v>206</v>
      </c>
      <c r="O12" s="209"/>
    </row>
    <row r="13" spans="1:16" s="62" customFormat="1" ht="158.25" customHeight="1" x14ac:dyDescent="0.35">
      <c r="A13" s="195"/>
      <c r="B13" s="202"/>
      <c r="C13" s="201"/>
      <c r="D13" s="128" t="s">
        <v>141</v>
      </c>
      <c r="E13" s="126"/>
      <c r="F13" s="126" t="s">
        <v>151</v>
      </c>
      <c r="G13" s="126" t="s">
        <v>122</v>
      </c>
      <c r="H13" s="129">
        <v>0</v>
      </c>
      <c r="I13" s="138">
        <v>0</v>
      </c>
      <c r="J13" s="133">
        <v>0</v>
      </c>
      <c r="K13" s="139">
        <v>0</v>
      </c>
      <c r="L13" s="129">
        <v>0</v>
      </c>
      <c r="M13" s="130">
        <f>SUM(H13:L13)</f>
        <v>0</v>
      </c>
      <c r="N13" s="203"/>
      <c r="O13" s="204"/>
    </row>
    <row r="14" spans="1:16" s="68" customFormat="1" ht="294" customHeight="1" x14ac:dyDescent="0.35">
      <c r="A14" s="195"/>
      <c r="B14" s="202"/>
      <c r="C14" s="226" t="s">
        <v>189</v>
      </c>
      <c r="D14" s="128" t="s">
        <v>141</v>
      </c>
      <c r="E14" s="154" t="s">
        <v>183</v>
      </c>
      <c r="F14" s="155"/>
      <c r="G14" s="126" t="s">
        <v>11</v>
      </c>
      <c r="H14" s="135">
        <v>127.19799999999999</v>
      </c>
      <c r="I14" s="140">
        <v>133.93799999999999</v>
      </c>
      <c r="J14" s="135">
        <v>140.63499999999999</v>
      </c>
      <c r="K14" s="141">
        <v>147.66900000000001</v>
      </c>
      <c r="L14" s="135">
        <v>155.05099999999999</v>
      </c>
      <c r="M14" s="137">
        <f t="shared" ref="M14:M22" si="2">SUM(H14:L14)</f>
        <v>704.49099999999999</v>
      </c>
      <c r="N14" s="208" t="s">
        <v>127</v>
      </c>
      <c r="O14" s="209"/>
    </row>
    <row r="15" spans="1:16" s="68" customFormat="1" ht="115.5" customHeight="1" x14ac:dyDescent="0.35">
      <c r="A15" s="195"/>
      <c r="B15" s="202"/>
      <c r="C15" s="227"/>
      <c r="D15" s="128" t="s">
        <v>141</v>
      </c>
      <c r="E15" s="126"/>
      <c r="F15" s="126" t="s">
        <v>151</v>
      </c>
      <c r="G15" s="126" t="s">
        <v>122</v>
      </c>
      <c r="H15" s="129">
        <v>0</v>
      </c>
      <c r="I15" s="138">
        <v>0</v>
      </c>
      <c r="J15" s="142">
        <v>0</v>
      </c>
      <c r="K15" s="139">
        <v>0</v>
      </c>
      <c r="L15" s="129">
        <v>0</v>
      </c>
      <c r="M15" s="130">
        <f t="shared" si="2"/>
        <v>0</v>
      </c>
      <c r="N15" s="235"/>
      <c r="O15" s="236"/>
    </row>
    <row r="16" spans="1:16" s="114" customFormat="1" ht="95.25" customHeight="1" x14ac:dyDescent="0.35">
      <c r="A16" s="195"/>
      <c r="B16" s="202"/>
      <c r="C16" s="201"/>
      <c r="D16" s="128" t="s">
        <v>141</v>
      </c>
      <c r="E16" s="126"/>
      <c r="F16" s="126" t="s">
        <v>153</v>
      </c>
      <c r="G16" s="126" t="s">
        <v>152</v>
      </c>
      <c r="H16" s="232" t="s">
        <v>140</v>
      </c>
      <c r="I16" s="233"/>
      <c r="J16" s="233"/>
      <c r="K16" s="233"/>
      <c r="L16" s="233"/>
      <c r="M16" s="234"/>
      <c r="N16" s="203"/>
      <c r="O16" s="204"/>
    </row>
    <row r="17" spans="1:16" s="62" customFormat="1" ht="409.5" customHeight="1" x14ac:dyDescent="0.35">
      <c r="A17" s="195"/>
      <c r="B17" s="202"/>
      <c r="C17" s="226" t="s">
        <v>197</v>
      </c>
      <c r="D17" s="128" t="s">
        <v>141</v>
      </c>
      <c r="E17" s="161" t="s">
        <v>198</v>
      </c>
      <c r="F17" s="161"/>
      <c r="G17" s="126" t="s">
        <v>122</v>
      </c>
      <c r="H17" s="129">
        <v>0</v>
      </c>
      <c r="I17" s="129">
        <v>0</v>
      </c>
      <c r="J17" s="142">
        <v>0</v>
      </c>
      <c r="K17" s="129">
        <v>0</v>
      </c>
      <c r="L17" s="129">
        <v>0</v>
      </c>
      <c r="M17" s="130">
        <f t="shared" si="2"/>
        <v>0</v>
      </c>
      <c r="N17" s="208" t="s">
        <v>144</v>
      </c>
      <c r="O17" s="209"/>
    </row>
    <row r="18" spans="1:16" s="62" customFormat="1" ht="129" customHeight="1" x14ac:dyDescent="0.35">
      <c r="A18" s="195"/>
      <c r="B18" s="202"/>
      <c r="C18" s="201"/>
      <c r="D18" s="128" t="s">
        <v>141</v>
      </c>
      <c r="E18" s="126"/>
      <c r="F18" s="126" t="s">
        <v>153</v>
      </c>
      <c r="G18" s="126" t="s">
        <v>152</v>
      </c>
      <c r="H18" s="232" t="s">
        <v>140</v>
      </c>
      <c r="I18" s="233"/>
      <c r="J18" s="233"/>
      <c r="K18" s="233"/>
      <c r="L18" s="233"/>
      <c r="M18" s="234"/>
      <c r="N18" s="203"/>
      <c r="O18" s="204"/>
    </row>
    <row r="19" spans="1:16" s="62" customFormat="1" ht="311.25" customHeight="1" x14ac:dyDescent="0.35">
      <c r="A19" s="195"/>
      <c r="B19" s="202"/>
      <c r="C19" s="226" t="s">
        <v>204</v>
      </c>
      <c r="D19" s="128" t="s">
        <v>141</v>
      </c>
      <c r="E19" s="156" t="s">
        <v>200</v>
      </c>
      <c r="F19" s="156"/>
      <c r="G19" s="126" t="s">
        <v>11</v>
      </c>
      <c r="H19" s="135">
        <v>8.7349999999999994</v>
      </c>
      <c r="I19" s="135">
        <v>23.576000000000001</v>
      </c>
      <c r="J19" s="129">
        <v>0</v>
      </c>
      <c r="K19" s="129">
        <v>0</v>
      </c>
      <c r="L19" s="129">
        <v>0</v>
      </c>
      <c r="M19" s="137">
        <f t="shared" si="2"/>
        <v>32.311</v>
      </c>
      <c r="N19" s="208" t="s">
        <v>199</v>
      </c>
      <c r="O19" s="209"/>
      <c r="P19" s="111">
        <v>3</v>
      </c>
    </row>
    <row r="20" spans="1:16" s="62" customFormat="1" ht="200.25" customHeight="1" x14ac:dyDescent="0.35">
      <c r="A20" s="195"/>
      <c r="B20" s="202"/>
      <c r="C20" s="227"/>
      <c r="D20" s="128" t="s">
        <v>141</v>
      </c>
      <c r="E20" s="126"/>
      <c r="F20" s="126" t="s">
        <v>195</v>
      </c>
      <c r="G20" s="126" t="s">
        <v>123</v>
      </c>
      <c r="H20" s="129">
        <v>0</v>
      </c>
      <c r="I20" s="129">
        <v>0</v>
      </c>
      <c r="J20" s="142">
        <v>0</v>
      </c>
      <c r="K20" s="129">
        <v>0</v>
      </c>
      <c r="L20" s="129">
        <v>0</v>
      </c>
      <c r="M20" s="130">
        <f t="shared" si="2"/>
        <v>0</v>
      </c>
      <c r="N20" s="235"/>
      <c r="O20" s="236"/>
      <c r="P20" s="111"/>
    </row>
    <row r="21" spans="1:16" s="62" customFormat="1" ht="105.75" customHeight="1" x14ac:dyDescent="0.35">
      <c r="A21" s="195"/>
      <c r="B21" s="202"/>
      <c r="C21" s="201"/>
      <c r="D21" s="128" t="s">
        <v>141</v>
      </c>
      <c r="E21" s="126"/>
      <c r="F21" s="126" t="s">
        <v>153</v>
      </c>
      <c r="G21" s="126" t="s">
        <v>152</v>
      </c>
      <c r="H21" s="232" t="s">
        <v>140</v>
      </c>
      <c r="I21" s="233"/>
      <c r="J21" s="233"/>
      <c r="K21" s="233"/>
      <c r="L21" s="233"/>
      <c r="M21" s="234"/>
      <c r="N21" s="203"/>
      <c r="O21" s="204"/>
      <c r="P21" s="111"/>
    </row>
    <row r="22" spans="1:16" s="62" customFormat="1" ht="348" customHeight="1" x14ac:dyDescent="0.35">
      <c r="A22" s="195"/>
      <c r="B22" s="202"/>
      <c r="C22" s="226" t="s">
        <v>137</v>
      </c>
      <c r="D22" s="128" t="s">
        <v>141</v>
      </c>
      <c r="E22" s="156" t="s">
        <v>184</v>
      </c>
      <c r="F22" s="156"/>
      <c r="G22" s="126" t="s">
        <v>123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30">
        <f t="shared" si="2"/>
        <v>0</v>
      </c>
      <c r="N22" s="208" t="s">
        <v>203</v>
      </c>
      <c r="O22" s="209"/>
    </row>
    <row r="23" spans="1:16" s="62" customFormat="1" ht="122.25" customHeight="1" x14ac:dyDescent="0.35">
      <c r="A23" s="195"/>
      <c r="B23" s="202"/>
      <c r="C23" s="201"/>
      <c r="D23" s="128" t="s">
        <v>141</v>
      </c>
      <c r="E23" s="126"/>
      <c r="F23" s="126" t="s">
        <v>153</v>
      </c>
      <c r="G23" s="126" t="s">
        <v>152</v>
      </c>
      <c r="H23" s="232" t="s">
        <v>140</v>
      </c>
      <c r="I23" s="233"/>
      <c r="J23" s="233"/>
      <c r="K23" s="233"/>
      <c r="L23" s="233"/>
      <c r="M23" s="234"/>
      <c r="N23" s="203"/>
      <c r="O23" s="204"/>
    </row>
    <row r="24" spans="1:16" s="62" customFormat="1" ht="205.5" customHeight="1" x14ac:dyDescent="0.35">
      <c r="A24" s="195"/>
      <c r="B24" s="202"/>
      <c r="C24" s="143" t="s">
        <v>138</v>
      </c>
      <c r="D24" s="128" t="s">
        <v>141</v>
      </c>
      <c r="E24" s="156" t="s">
        <v>212</v>
      </c>
      <c r="F24" s="156"/>
      <c r="G24" s="126" t="s">
        <v>123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30">
        <f>SUM(H24:L24)</f>
        <v>0</v>
      </c>
      <c r="N24" s="179" t="s">
        <v>124</v>
      </c>
      <c r="O24" s="179"/>
    </row>
    <row r="25" spans="1:16" s="62" customFormat="1" ht="190.5" customHeight="1" x14ac:dyDescent="0.35">
      <c r="A25" s="196"/>
      <c r="B25" s="202"/>
      <c r="C25" s="144" t="s">
        <v>211</v>
      </c>
      <c r="D25" s="128" t="s">
        <v>141</v>
      </c>
      <c r="E25" s="156" t="s">
        <v>143</v>
      </c>
      <c r="F25" s="156"/>
      <c r="G25" s="126" t="s">
        <v>11</v>
      </c>
      <c r="H25" s="145">
        <v>200</v>
      </c>
      <c r="I25" s="145">
        <v>200</v>
      </c>
      <c r="J25" s="145">
        <v>200</v>
      </c>
      <c r="K25" s="145">
        <v>200</v>
      </c>
      <c r="L25" s="145">
        <v>200</v>
      </c>
      <c r="M25" s="146">
        <f>SUM(H25:L25)</f>
        <v>1000</v>
      </c>
      <c r="N25" s="156" t="s">
        <v>207</v>
      </c>
      <c r="O25" s="156"/>
    </row>
    <row r="26" spans="1:16" s="62" customFormat="1" ht="41.25" customHeight="1" x14ac:dyDescent="0.35">
      <c r="A26" s="197" t="s">
        <v>120</v>
      </c>
      <c r="B26" s="198"/>
      <c r="C26" s="198"/>
      <c r="D26" s="198"/>
      <c r="E26" s="198"/>
      <c r="F26" s="198"/>
      <c r="G26" s="199"/>
      <c r="H26" s="147">
        <f>H12+H13+H14+H15+H17+H19+H20+H22+H24+H25</f>
        <v>420.93299999999999</v>
      </c>
      <c r="I26" s="147">
        <f t="shared" ref="I26:L26" si="3">I12+I13+I14+I15+I17+I19+I20+I22+I24+I25</f>
        <v>447.01900000000001</v>
      </c>
      <c r="J26" s="147">
        <f t="shared" si="3"/>
        <v>434.61500000000001</v>
      </c>
      <c r="K26" s="147">
        <f t="shared" si="3"/>
        <v>446.34800000000001</v>
      </c>
      <c r="L26" s="147">
        <f t="shared" si="3"/>
        <v>458.66399999999999</v>
      </c>
      <c r="M26" s="137">
        <f t="shared" ref="M26" si="4">SUM(H26:L26)</f>
        <v>2207.5789999999997</v>
      </c>
      <c r="N26" s="200"/>
      <c r="O26" s="201"/>
    </row>
    <row r="27" spans="1:16" s="68" customFormat="1" ht="408.75" customHeight="1" x14ac:dyDescent="0.35">
      <c r="A27" s="194" t="s">
        <v>14</v>
      </c>
      <c r="B27" s="194" t="s">
        <v>121</v>
      </c>
      <c r="C27" s="148" t="s">
        <v>148</v>
      </c>
      <c r="D27" s="128" t="s">
        <v>141</v>
      </c>
      <c r="E27" s="156" t="s">
        <v>185</v>
      </c>
      <c r="F27" s="156"/>
      <c r="G27" s="126" t="s">
        <v>11</v>
      </c>
      <c r="H27" s="135">
        <v>45.756</v>
      </c>
      <c r="I27" s="135">
        <v>109.02200000000001</v>
      </c>
      <c r="J27" s="129">
        <v>0</v>
      </c>
      <c r="K27" s="129">
        <v>0</v>
      </c>
      <c r="L27" s="129">
        <v>0</v>
      </c>
      <c r="M27" s="149">
        <f>SUM(H27:L27)</f>
        <v>154.77800000000002</v>
      </c>
      <c r="N27" s="156" t="s">
        <v>205</v>
      </c>
      <c r="O27" s="156"/>
      <c r="P27" s="112">
        <v>4</v>
      </c>
    </row>
    <row r="28" spans="1:16" s="68" customFormat="1" ht="297.75" customHeight="1" x14ac:dyDescent="0.35">
      <c r="A28" s="195"/>
      <c r="B28" s="195"/>
      <c r="C28" s="150" t="s">
        <v>193</v>
      </c>
      <c r="D28" s="128" t="s">
        <v>141</v>
      </c>
      <c r="E28" s="151"/>
      <c r="F28" s="126" t="s">
        <v>195</v>
      </c>
      <c r="G28" s="126" t="s">
        <v>123</v>
      </c>
      <c r="H28" s="129">
        <v>0</v>
      </c>
      <c r="I28" s="129">
        <v>0</v>
      </c>
      <c r="J28" s="142">
        <v>0</v>
      </c>
      <c r="K28" s="129">
        <v>0</v>
      </c>
      <c r="L28" s="129">
        <v>0</v>
      </c>
      <c r="M28" s="130">
        <f t="shared" ref="M28" si="5">SUM(H28:L28)</f>
        <v>0</v>
      </c>
      <c r="N28" s="156" t="s">
        <v>201</v>
      </c>
      <c r="O28" s="156"/>
      <c r="P28" s="112"/>
    </row>
    <row r="29" spans="1:16" s="68" customFormat="1" ht="227.25" customHeight="1" x14ac:dyDescent="0.35">
      <c r="A29" s="196"/>
      <c r="B29" s="196"/>
      <c r="C29" s="150" t="s">
        <v>194</v>
      </c>
      <c r="D29" s="128" t="s">
        <v>141</v>
      </c>
      <c r="E29" s="151"/>
      <c r="F29" s="126" t="s">
        <v>186</v>
      </c>
      <c r="G29" s="126" t="s">
        <v>11</v>
      </c>
      <c r="H29" s="138">
        <v>0</v>
      </c>
      <c r="I29" s="135">
        <v>165.17099999999999</v>
      </c>
      <c r="J29" s="152">
        <v>173.429</v>
      </c>
      <c r="K29" s="129">
        <v>0</v>
      </c>
      <c r="L29" s="129">
        <v>0</v>
      </c>
      <c r="M29" s="137">
        <f t="shared" ref="M29" si="6">SUM(H29:L29)</f>
        <v>338.6</v>
      </c>
      <c r="N29" s="203" t="s">
        <v>150</v>
      </c>
      <c r="O29" s="204"/>
    </row>
    <row r="30" spans="1:16" s="62" customFormat="1" ht="18.75" customHeight="1" x14ac:dyDescent="0.35">
      <c r="A30" s="183" t="s">
        <v>125</v>
      </c>
      <c r="B30" s="184"/>
      <c r="C30" s="185"/>
      <c r="D30" s="185"/>
      <c r="E30" s="185"/>
      <c r="F30" s="185"/>
      <c r="G30" s="185"/>
      <c r="H30" s="180">
        <f>H27+H28+H29</f>
        <v>45.756</v>
      </c>
      <c r="I30" s="180">
        <f t="shared" ref="I30:L30" si="7">I27+I28+I29</f>
        <v>274.19299999999998</v>
      </c>
      <c r="J30" s="180">
        <f t="shared" si="7"/>
        <v>173.429</v>
      </c>
      <c r="K30" s="180">
        <f t="shared" si="7"/>
        <v>0</v>
      </c>
      <c r="L30" s="180">
        <f t="shared" si="7"/>
        <v>0</v>
      </c>
      <c r="M30" s="180">
        <f>SUM(H30:L33)</f>
        <v>493.37799999999993</v>
      </c>
      <c r="N30" s="192"/>
      <c r="O30" s="192"/>
    </row>
    <row r="31" spans="1:16" s="62" customFormat="1" ht="24" customHeight="1" x14ac:dyDescent="0.35">
      <c r="A31" s="186"/>
      <c r="B31" s="187"/>
      <c r="C31" s="187"/>
      <c r="D31" s="187"/>
      <c r="E31" s="187"/>
      <c r="F31" s="187"/>
      <c r="G31" s="188"/>
      <c r="H31" s="181"/>
      <c r="I31" s="181"/>
      <c r="J31" s="181"/>
      <c r="K31" s="181"/>
      <c r="L31" s="181"/>
      <c r="M31" s="181"/>
      <c r="N31" s="185"/>
      <c r="O31" s="185"/>
    </row>
    <row r="32" spans="1:16" s="62" customFormat="1" ht="18.75" customHeight="1" x14ac:dyDescent="0.35">
      <c r="A32" s="186"/>
      <c r="B32" s="187"/>
      <c r="C32" s="187"/>
      <c r="D32" s="187"/>
      <c r="E32" s="187"/>
      <c r="F32" s="187"/>
      <c r="G32" s="188"/>
      <c r="H32" s="181"/>
      <c r="I32" s="181"/>
      <c r="J32" s="181"/>
      <c r="K32" s="181"/>
      <c r="L32" s="181"/>
      <c r="M32" s="181"/>
      <c r="N32" s="185"/>
      <c r="O32" s="185"/>
    </row>
    <row r="33" spans="1:16" s="62" customFormat="1" ht="5.25" customHeight="1" x14ac:dyDescent="0.35">
      <c r="A33" s="189"/>
      <c r="B33" s="190"/>
      <c r="C33" s="190"/>
      <c r="D33" s="190"/>
      <c r="E33" s="190"/>
      <c r="F33" s="190"/>
      <c r="G33" s="191"/>
      <c r="H33" s="182"/>
      <c r="I33" s="182"/>
      <c r="J33" s="182"/>
      <c r="K33" s="182"/>
      <c r="L33" s="182"/>
      <c r="M33" s="182"/>
      <c r="N33" s="193"/>
      <c r="O33" s="193"/>
    </row>
    <row r="34" spans="1:16" s="62" customFormat="1" ht="38.25" customHeight="1" x14ac:dyDescent="0.35">
      <c r="A34" s="175" t="s">
        <v>15</v>
      </c>
      <c r="B34" s="176"/>
      <c r="C34" s="176"/>
      <c r="D34" s="176"/>
      <c r="E34" s="176"/>
      <c r="F34" s="176"/>
      <c r="G34" s="177"/>
      <c r="H34" s="119">
        <f>H10+H26+H30</f>
        <v>466.68899999999996</v>
      </c>
      <c r="I34" s="119">
        <f>I10+I26+I30</f>
        <v>721.21199999999999</v>
      </c>
      <c r="J34" s="119">
        <f>J10+J26+J30</f>
        <v>608.04399999999998</v>
      </c>
      <c r="K34" s="119">
        <f>K10+K26+K30</f>
        <v>446.34800000000001</v>
      </c>
      <c r="L34" s="119">
        <f>L10+L26+L30</f>
        <v>458.66399999999999</v>
      </c>
      <c r="M34" s="119">
        <f t="shared" ref="M34" si="8">SUM(H34:L34)</f>
        <v>2700.9569999999994</v>
      </c>
      <c r="N34" s="170"/>
      <c r="O34" s="172"/>
    </row>
    <row r="35" spans="1:16" s="62" customFormat="1" ht="45.75" customHeight="1" x14ac:dyDescent="0.35">
      <c r="A35" s="170" t="s">
        <v>37</v>
      </c>
      <c r="B35" s="171"/>
      <c r="C35" s="171"/>
      <c r="D35" s="171"/>
      <c r="E35" s="171"/>
      <c r="F35" s="171"/>
      <c r="G35" s="172"/>
      <c r="H35" s="90"/>
      <c r="I35" s="90"/>
      <c r="J35" s="90"/>
      <c r="K35" s="90"/>
      <c r="L35" s="90"/>
      <c r="M35" s="90"/>
      <c r="N35" s="170"/>
      <c r="O35" s="172"/>
    </row>
    <row r="36" spans="1:16" s="62" customFormat="1" ht="42" customHeight="1" x14ac:dyDescent="0.35">
      <c r="A36" s="170" t="s">
        <v>32</v>
      </c>
      <c r="B36" s="171"/>
      <c r="C36" s="171"/>
      <c r="D36" s="171"/>
      <c r="E36" s="171"/>
      <c r="F36" s="171"/>
      <c r="G36" s="172"/>
      <c r="H36" s="89">
        <f>H12+H14+H19+H25+H27+H29</f>
        <v>466.68899999999996</v>
      </c>
      <c r="I36" s="89">
        <f t="shared" ref="I36:L36" si="9">I12+I14+I19+I25+I27+I29</f>
        <v>721.21199999999999</v>
      </c>
      <c r="J36" s="89">
        <f t="shared" si="9"/>
        <v>608.04399999999998</v>
      </c>
      <c r="K36" s="89">
        <f t="shared" si="9"/>
        <v>446.34800000000001</v>
      </c>
      <c r="L36" s="89">
        <f t="shared" si="9"/>
        <v>458.66399999999999</v>
      </c>
      <c r="M36" s="119">
        <f t="shared" ref="M36" si="10">SUM(H36:L36)</f>
        <v>2700.9569999999994</v>
      </c>
      <c r="N36" s="170"/>
      <c r="O36" s="172"/>
    </row>
    <row r="37" spans="1:16" s="62" customFormat="1" ht="41.25" customHeight="1" x14ac:dyDescent="0.35">
      <c r="A37" s="170" t="s">
        <v>33</v>
      </c>
      <c r="B37" s="171"/>
      <c r="C37" s="171"/>
      <c r="D37" s="171"/>
      <c r="E37" s="171"/>
      <c r="F37" s="171"/>
      <c r="G37" s="172"/>
      <c r="H37" s="173" t="s">
        <v>140</v>
      </c>
      <c r="I37" s="173"/>
      <c r="J37" s="173"/>
      <c r="K37" s="173"/>
      <c r="L37" s="173"/>
      <c r="M37" s="173"/>
      <c r="N37" s="170"/>
      <c r="O37" s="172"/>
    </row>
    <row r="38" spans="1:16" s="86" customFormat="1" ht="80.25" customHeight="1" x14ac:dyDescent="0.4">
      <c r="A38" s="178" t="s">
        <v>154</v>
      </c>
      <c r="B38" s="178"/>
      <c r="C38" s="178"/>
      <c r="D38" s="178"/>
      <c r="E38" s="178"/>
      <c r="F38" s="174" t="s">
        <v>36</v>
      </c>
      <c r="G38" s="174"/>
      <c r="H38" s="174"/>
      <c r="I38" s="174"/>
      <c r="J38" s="174"/>
      <c r="K38" s="174"/>
      <c r="L38" s="174"/>
      <c r="M38" s="174"/>
      <c r="N38" s="174"/>
      <c r="O38" s="174"/>
    </row>
    <row r="39" spans="1:16" s="86" customFormat="1" ht="31.5" customHeight="1" x14ac:dyDescent="0.4">
      <c r="A39" s="168"/>
      <c r="B39" s="168"/>
      <c r="C39" s="168"/>
      <c r="D39" s="168"/>
      <c r="E39" s="168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6" s="86" customFormat="1" ht="31.5" customHeight="1" x14ac:dyDescent="0.45">
      <c r="A40" s="165"/>
      <c r="B40" s="165"/>
      <c r="C40" s="165"/>
      <c r="D40" s="165"/>
      <c r="E40" s="165"/>
      <c r="F40" s="164"/>
      <c r="G40" s="164"/>
      <c r="H40" s="164"/>
      <c r="I40" s="164"/>
      <c r="J40" s="164"/>
      <c r="K40" s="70"/>
      <c r="L40" s="70"/>
      <c r="M40" s="120"/>
      <c r="N40" s="69"/>
      <c r="O40" s="69"/>
      <c r="P40" s="82"/>
    </row>
    <row r="41" spans="1:16" s="53" customFormat="1" ht="31.5" customHeight="1" x14ac:dyDescent="0.45">
      <c r="A41" s="165"/>
      <c r="B41" s="165"/>
      <c r="C41" s="165"/>
      <c r="D41" s="165"/>
      <c r="E41" s="165"/>
      <c r="F41" s="164"/>
      <c r="G41" s="164"/>
      <c r="H41" s="164"/>
      <c r="I41" s="164"/>
      <c r="J41" s="164"/>
      <c r="K41" s="70"/>
      <c r="L41" s="70"/>
      <c r="M41" s="120"/>
      <c r="N41" s="69"/>
      <c r="O41" s="69"/>
      <c r="P41" s="82"/>
    </row>
    <row r="42" spans="1:16" ht="42" customHeight="1" x14ac:dyDescent="0.45">
      <c r="A42" s="165"/>
      <c r="B42" s="165"/>
      <c r="C42" s="165"/>
      <c r="D42" s="165"/>
      <c r="E42" s="165"/>
      <c r="F42" s="164"/>
      <c r="G42" s="164"/>
      <c r="H42" s="164"/>
      <c r="I42" s="164"/>
      <c r="J42" s="164"/>
      <c r="K42" s="70"/>
      <c r="L42" s="70"/>
    </row>
    <row r="43" spans="1:16" ht="18.75" customHeight="1" x14ac:dyDescent="0.45">
      <c r="A43" s="165"/>
      <c r="B43" s="165"/>
      <c r="C43" s="165"/>
      <c r="D43" s="165"/>
      <c r="E43" s="165"/>
      <c r="F43" s="164"/>
      <c r="G43" s="164"/>
      <c r="H43" s="164"/>
      <c r="I43" s="164"/>
      <c r="J43" s="164"/>
      <c r="K43" s="70"/>
      <c r="L43" s="70"/>
    </row>
    <row r="44" spans="1:16" x14ac:dyDescent="0.45">
      <c r="A44" s="165"/>
      <c r="B44" s="165"/>
      <c r="C44" s="165"/>
      <c r="D44" s="165"/>
      <c r="E44" s="165"/>
      <c r="F44" s="167"/>
      <c r="G44" s="167"/>
      <c r="H44" s="167"/>
      <c r="I44" s="167"/>
      <c r="J44" s="167"/>
      <c r="K44" s="70"/>
      <c r="L44" s="70"/>
    </row>
    <row r="45" spans="1:16" ht="18.75" customHeight="1" x14ac:dyDescent="0.45">
      <c r="A45" s="165"/>
      <c r="B45" s="165"/>
      <c r="C45" s="165"/>
      <c r="D45" s="165"/>
      <c r="E45" s="165"/>
      <c r="F45" s="164"/>
      <c r="G45" s="164"/>
      <c r="H45" s="164"/>
      <c r="I45" s="164"/>
      <c r="J45" s="164"/>
      <c r="K45" s="70"/>
      <c r="L45" s="70"/>
    </row>
    <row r="46" spans="1:16" ht="18.75" customHeight="1" x14ac:dyDescent="0.45">
      <c r="A46" s="115"/>
      <c r="B46" s="115"/>
      <c r="C46" s="71"/>
      <c r="D46" s="115"/>
      <c r="E46" s="115"/>
      <c r="F46" s="115"/>
      <c r="G46" s="115"/>
      <c r="H46" s="115"/>
      <c r="I46" s="115"/>
      <c r="J46" s="115"/>
      <c r="K46" s="70"/>
      <c r="L46" s="70"/>
    </row>
    <row r="47" spans="1:16" ht="18.75" customHeight="1" x14ac:dyDescent="0.45">
      <c r="A47" s="70"/>
      <c r="B47" s="70"/>
      <c r="C47" s="72"/>
      <c r="D47" s="70"/>
      <c r="E47" s="70"/>
      <c r="F47" s="70"/>
      <c r="G47" s="70"/>
      <c r="H47" s="70"/>
      <c r="I47" s="70"/>
      <c r="J47" s="70"/>
      <c r="K47" s="70"/>
      <c r="L47" s="70"/>
    </row>
    <row r="48" spans="1:16" x14ac:dyDescent="0.45">
      <c r="A48" s="73"/>
      <c r="B48" s="70"/>
      <c r="C48" s="72"/>
      <c r="D48" s="70"/>
      <c r="E48" s="70"/>
      <c r="F48" s="70"/>
      <c r="G48" s="70"/>
      <c r="H48" s="70"/>
      <c r="I48" s="70"/>
      <c r="J48" s="70"/>
      <c r="K48" s="70"/>
      <c r="L48" s="70"/>
    </row>
    <row r="49" spans="1:12" x14ac:dyDescent="0.45">
      <c r="A49" s="74"/>
      <c r="B49" s="70"/>
      <c r="C49" s="72"/>
      <c r="D49" s="70"/>
      <c r="E49" s="70"/>
      <c r="F49" s="70"/>
      <c r="G49" s="70"/>
      <c r="H49" s="70"/>
      <c r="I49" s="70"/>
      <c r="J49" s="70"/>
      <c r="K49" s="70"/>
      <c r="L49" s="70"/>
    </row>
    <row r="50" spans="1:12" x14ac:dyDescent="0.45">
      <c r="A50" s="75"/>
      <c r="B50" s="70"/>
      <c r="C50" s="72"/>
      <c r="D50" s="70"/>
      <c r="E50" s="70"/>
      <c r="F50" s="70"/>
      <c r="G50" s="70"/>
      <c r="H50" s="70"/>
      <c r="I50" s="70"/>
      <c r="J50" s="70"/>
      <c r="K50" s="70"/>
      <c r="L50" s="70"/>
    </row>
    <row r="51" spans="1:12" x14ac:dyDescent="0.45">
      <c r="A51" s="75"/>
      <c r="B51" s="70"/>
      <c r="C51" s="72"/>
      <c r="D51" s="70"/>
      <c r="E51" s="70"/>
      <c r="F51" s="70"/>
      <c r="G51" s="70"/>
      <c r="H51" s="70"/>
      <c r="I51" s="70"/>
      <c r="J51" s="70"/>
      <c r="K51" s="70"/>
      <c r="L51" s="70"/>
    </row>
    <row r="52" spans="1:12" x14ac:dyDescent="0.45">
      <c r="A52" s="76"/>
      <c r="B52" s="70"/>
      <c r="C52" s="72"/>
      <c r="D52" s="70"/>
      <c r="E52" s="70"/>
      <c r="F52" s="70"/>
      <c r="G52" s="70"/>
      <c r="H52" s="70"/>
      <c r="I52" s="70"/>
      <c r="J52" s="70"/>
      <c r="K52" s="70"/>
      <c r="L52" s="70"/>
    </row>
    <row r="53" spans="1:12" x14ac:dyDescent="0.45">
      <c r="A53" s="76"/>
      <c r="B53" s="70"/>
      <c r="C53" s="72"/>
      <c r="D53" s="70"/>
      <c r="E53" s="70"/>
      <c r="F53" s="70"/>
      <c r="G53" s="70"/>
      <c r="H53" s="70"/>
      <c r="I53" s="70"/>
      <c r="J53" s="70"/>
      <c r="K53" s="70"/>
      <c r="L53" s="70"/>
    </row>
    <row r="54" spans="1:12" x14ac:dyDescent="0.45">
      <c r="A54" s="76"/>
      <c r="B54" s="70"/>
      <c r="C54" s="72"/>
      <c r="D54" s="70"/>
      <c r="E54" s="70"/>
      <c r="F54" s="70"/>
      <c r="G54" s="70"/>
      <c r="H54" s="70"/>
      <c r="I54" s="70"/>
      <c r="J54" s="70"/>
      <c r="K54" s="70"/>
      <c r="L54" s="70"/>
    </row>
    <row r="55" spans="1:12" x14ac:dyDescent="0.45">
      <c r="A55" s="115"/>
      <c r="B55" s="159"/>
      <c r="C55" s="166"/>
      <c r="D55" s="166"/>
      <c r="E55" s="166"/>
      <c r="F55" s="166"/>
      <c r="G55" s="166"/>
      <c r="H55" s="166"/>
      <c r="I55" s="166"/>
      <c r="J55" s="166"/>
      <c r="K55" s="166"/>
      <c r="L55" s="115"/>
    </row>
    <row r="56" spans="1:12" x14ac:dyDescent="0.45">
      <c r="A56" s="115"/>
      <c r="B56" s="159"/>
      <c r="C56" s="166"/>
      <c r="D56" s="166"/>
      <c r="E56" s="166"/>
      <c r="F56" s="118"/>
      <c r="G56" s="118"/>
      <c r="H56" s="118"/>
      <c r="I56" s="118"/>
      <c r="J56" s="118"/>
      <c r="K56" s="118"/>
      <c r="L56" s="115"/>
    </row>
    <row r="57" spans="1:12" x14ac:dyDescent="0.45">
      <c r="A57" s="115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15"/>
    </row>
    <row r="58" spans="1:12" ht="30.75" customHeight="1" x14ac:dyDescent="0.45">
      <c r="A58" s="115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15"/>
    </row>
    <row r="59" spans="1:12" x14ac:dyDescent="0.45">
      <c r="A59" s="115"/>
      <c r="B59" s="117"/>
      <c r="C59" s="157"/>
      <c r="D59" s="157"/>
      <c r="E59" s="157"/>
      <c r="F59" s="116"/>
      <c r="G59" s="116"/>
      <c r="H59" s="116"/>
      <c r="I59" s="116"/>
      <c r="J59" s="116"/>
      <c r="K59" s="116"/>
      <c r="L59" s="115"/>
    </row>
    <row r="60" spans="1:12" ht="31.5" customHeight="1" x14ac:dyDescent="0.45">
      <c r="A60" s="115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15"/>
    </row>
    <row r="61" spans="1:12" x14ac:dyDescent="0.45">
      <c r="A61" s="115"/>
      <c r="B61" s="117"/>
      <c r="C61" s="157"/>
      <c r="D61" s="157"/>
      <c r="E61" s="157"/>
      <c r="F61" s="116"/>
      <c r="G61" s="116"/>
      <c r="H61" s="116"/>
      <c r="I61" s="116"/>
      <c r="J61" s="116"/>
      <c r="K61" s="116"/>
      <c r="L61" s="115"/>
    </row>
    <row r="62" spans="1:12" x14ac:dyDescent="0.45">
      <c r="A62" s="115"/>
      <c r="B62" s="117"/>
      <c r="C62" s="157"/>
      <c r="D62" s="157"/>
      <c r="E62" s="157"/>
      <c r="F62" s="157"/>
      <c r="G62" s="157"/>
      <c r="H62" s="157"/>
      <c r="I62" s="157"/>
      <c r="J62" s="157"/>
      <c r="K62" s="157"/>
      <c r="L62" s="115"/>
    </row>
    <row r="63" spans="1:12" x14ac:dyDescent="0.45">
      <c r="A63" s="115"/>
      <c r="B63" s="117"/>
      <c r="C63" s="157"/>
      <c r="D63" s="157"/>
      <c r="E63" s="157"/>
      <c r="F63" s="116"/>
      <c r="G63" s="116"/>
      <c r="H63" s="116"/>
      <c r="I63" s="116"/>
      <c r="J63" s="116"/>
      <c r="K63" s="116"/>
      <c r="L63" s="115"/>
    </row>
    <row r="64" spans="1:12" x14ac:dyDescent="0.45">
      <c r="A64" s="115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15"/>
    </row>
    <row r="65" spans="1:12" x14ac:dyDescent="0.45">
      <c r="A65" s="115"/>
      <c r="B65" s="117"/>
      <c r="C65" s="157"/>
      <c r="D65" s="157"/>
      <c r="E65" s="157"/>
      <c r="F65" s="116"/>
      <c r="G65" s="116"/>
      <c r="H65" s="116"/>
      <c r="I65" s="116"/>
      <c r="J65" s="116"/>
      <c r="K65" s="116"/>
      <c r="L65" s="115"/>
    </row>
    <row r="66" spans="1:12" x14ac:dyDescent="0.45">
      <c r="A66" s="115"/>
      <c r="B66" s="117"/>
      <c r="C66" s="157"/>
      <c r="D66" s="157"/>
      <c r="E66" s="157"/>
      <c r="F66" s="157"/>
      <c r="G66" s="157"/>
      <c r="H66" s="157"/>
      <c r="I66" s="157"/>
      <c r="J66" s="157"/>
      <c r="K66" s="157"/>
      <c r="L66" s="115"/>
    </row>
    <row r="67" spans="1:12" x14ac:dyDescent="0.45">
      <c r="A67" s="115"/>
      <c r="B67" s="117"/>
      <c r="C67" s="157"/>
      <c r="D67" s="157"/>
      <c r="E67" s="157"/>
      <c r="F67" s="116"/>
      <c r="G67" s="116"/>
      <c r="H67" s="116"/>
      <c r="I67" s="116"/>
      <c r="J67" s="116"/>
      <c r="K67" s="116"/>
      <c r="L67" s="115"/>
    </row>
    <row r="68" spans="1:12" x14ac:dyDescent="0.45">
      <c r="A68" s="115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15"/>
    </row>
    <row r="69" spans="1:12" x14ac:dyDescent="0.45">
      <c r="A69" s="115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15"/>
    </row>
    <row r="70" spans="1:12" x14ac:dyDescent="0.45">
      <c r="A70" s="115"/>
      <c r="B70" s="117"/>
      <c r="C70" s="157"/>
      <c r="D70" s="157"/>
      <c r="E70" s="157"/>
      <c r="F70" s="116"/>
      <c r="G70" s="116"/>
      <c r="H70" s="116"/>
      <c r="I70" s="116"/>
      <c r="J70" s="116"/>
      <c r="K70" s="116"/>
      <c r="L70" s="115"/>
    </row>
    <row r="71" spans="1:12" x14ac:dyDescent="0.45">
      <c r="A71" s="115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15"/>
    </row>
    <row r="72" spans="1:12" x14ac:dyDescent="0.45">
      <c r="A72" s="153"/>
      <c r="B72" s="117"/>
      <c r="C72" s="157"/>
      <c r="D72" s="157"/>
      <c r="E72" s="157"/>
      <c r="F72" s="157"/>
      <c r="G72" s="157"/>
      <c r="H72" s="157"/>
      <c r="I72" s="157"/>
      <c r="J72" s="157"/>
      <c r="K72" s="157"/>
      <c r="L72" s="153"/>
    </row>
    <row r="73" spans="1:12" x14ac:dyDescent="0.45">
      <c r="A73" s="153"/>
      <c r="B73" s="117"/>
      <c r="C73" s="157"/>
      <c r="D73" s="157"/>
      <c r="E73" s="157"/>
      <c r="F73" s="157"/>
      <c r="G73" s="157"/>
      <c r="H73" s="157"/>
      <c r="I73" s="157"/>
      <c r="J73" s="157"/>
      <c r="K73" s="157"/>
      <c r="L73" s="153"/>
    </row>
    <row r="74" spans="1:12" x14ac:dyDescent="0.45">
      <c r="A74" s="115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15"/>
    </row>
    <row r="75" spans="1:12" x14ac:dyDescent="0.45">
      <c r="A75" s="115"/>
      <c r="B75" s="117"/>
      <c r="C75" s="157"/>
      <c r="D75" s="157"/>
      <c r="E75" s="157"/>
      <c r="F75" s="116"/>
      <c r="G75" s="116"/>
      <c r="H75" s="116"/>
      <c r="I75" s="116"/>
      <c r="J75" s="116"/>
      <c r="K75" s="116"/>
      <c r="L75" s="115"/>
    </row>
    <row r="76" spans="1:12" x14ac:dyDescent="0.45">
      <c r="A76" s="115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15"/>
    </row>
    <row r="77" spans="1:12" x14ac:dyDescent="0.45">
      <c r="A77" s="115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15"/>
    </row>
    <row r="78" spans="1:12" x14ac:dyDescent="0.45">
      <c r="A78" s="115"/>
      <c r="B78" s="117"/>
      <c r="C78" s="157"/>
      <c r="D78" s="157"/>
      <c r="E78" s="157"/>
      <c r="F78" s="116"/>
      <c r="G78" s="116"/>
      <c r="H78" s="116"/>
      <c r="I78" s="116"/>
      <c r="J78" s="116"/>
      <c r="K78" s="116"/>
      <c r="L78" s="115"/>
    </row>
    <row r="79" spans="1:12" ht="31.5" customHeight="1" x14ac:dyDescent="0.45">
      <c r="A79" s="115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15"/>
    </row>
    <row r="80" spans="1:12" x14ac:dyDescent="0.45">
      <c r="A80" s="115"/>
      <c r="B80" s="160"/>
      <c r="C80" s="160"/>
      <c r="D80" s="157"/>
      <c r="E80" s="157"/>
      <c r="F80" s="116"/>
      <c r="G80" s="116"/>
      <c r="H80" s="116"/>
      <c r="I80" s="116"/>
      <c r="J80" s="116"/>
      <c r="K80" s="116"/>
      <c r="L80" s="115"/>
    </row>
    <row r="81" spans="1:12" x14ac:dyDescent="0.45">
      <c r="A81" s="115"/>
      <c r="B81" s="160"/>
      <c r="C81" s="160"/>
      <c r="D81" s="157"/>
      <c r="E81" s="157"/>
      <c r="F81" s="116"/>
      <c r="G81" s="116"/>
      <c r="H81" s="116"/>
      <c r="I81" s="116"/>
      <c r="J81" s="116"/>
      <c r="K81" s="116"/>
      <c r="L81" s="115"/>
    </row>
    <row r="82" spans="1:12" x14ac:dyDescent="0.45">
      <c r="A82" s="115"/>
      <c r="B82" s="160"/>
      <c r="C82" s="160"/>
      <c r="D82" s="157"/>
      <c r="E82" s="157"/>
      <c r="F82" s="116"/>
      <c r="G82" s="116"/>
      <c r="H82" s="116"/>
      <c r="I82" s="116"/>
      <c r="J82" s="116"/>
      <c r="K82" s="116"/>
      <c r="L82" s="115"/>
    </row>
    <row r="83" spans="1:12" ht="173.25" customHeight="1" x14ac:dyDescent="0.45">
      <c r="A83" s="115"/>
      <c r="B83" s="160"/>
      <c r="C83" s="160"/>
      <c r="D83" s="157"/>
      <c r="E83" s="157"/>
      <c r="F83" s="116"/>
      <c r="G83" s="116"/>
      <c r="H83" s="116"/>
      <c r="I83" s="116"/>
      <c r="J83" s="116"/>
      <c r="K83" s="116"/>
      <c r="L83" s="115"/>
    </row>
    <row r="84" spans="1:12" ht="204.75" customHeight="1" x14ac:dyDescent="0.45">
      <c r="A84" s="115"/>
      <c r="B84" s="160"/>
      <c r="C84" s="160"/>
      <c r="D84" s="157"/>
      <c r="E84" s="157"/>
      <c r="F84" s="116"/>
      <c r="G84" s="116"/>
      <c r="H84" s="116"/>
      <c r="I84" s="116"/>
      <c r="J84" s="116"/>
      <c r="K84" s="116"/>
      <c r="L84" s="115"/>
    </row>
    <row r="85" spans="1:12" ht="189" customHeight="1" x14ac:dyDescent="0.45">
      <c r="A85" s="153"/>
      <c r="B85" s="160"/>
      <c r="C85" s="160"/>
      <c r="D85" s="157"/>
      <c r="E85" s="157"/>
      <c r="F85" s="157"/>
      <c r="G85" s="157"/>
      <c r="H85" s="157"/>
      <c r="I85" s="157"/>
      <c r="J85" s="157"/>
      <c r="K85" s="157"/>
      <c r="L85" s="153"/>
    </row>
    <row r="86" spans="1:12" ht="157.5" customHeight="1" x14ac:dyDescent="0.45">
      <c r="A86" s="153"/>
      <c r="B86" s="160"/>
      <c r="C86" s="160"/>
      <c r="D86" s="157"/>
      <c r="E86" s="157"/>
      <c r="F86" s="157"/>
      <c r="G86" s="157"/>
      <c r="H86" s="157"/>
      <c r="I86" s="157"/>
      <c r="J86" s="157"/>
      <c r="K86" s="157"/>
      <c r="L86" s="153"/>
    </row>
    <row r="87" spans="1:12" ht="126" customHeight="1" x14ac:dyDescent="0.45">
      <c r="A87" s="115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15"/>
    </row>
    <row r="88" spans="1:12" ht="157.5" customHeight="1" x14ac:dyDescent="0.45">
      <c r="A88" s="115"/>
      <c r="B88" s="117"/>
      <c r="C88" s="157"/>
      <c r="D88" s="157"/>
      <c r="E88" s="157"/>
      <c r="F88" s="116"/>
      <c r="G88" s="116"/>
      <c r="H88" s="116"/>
      <c r="I88" s="116"/>
      <c r="J88" s="116"/>
      <c r="K88" s="116"/>
      <c r="L88" s="115"/>
    </row>
    <row r="89" spans="1:12" x14ac:dyDescent="0.45">
      <c r="A89" s="115"/>
      <c r="B89" s="117"/>
      <c r="C89" s="157"/>
      <c r="D89" s="157"/>
      <c r="E89" s="157"/>
      <c r="F89" s="116"/>
      <c r="G89" s="116"/>
      <c r="H89" s="116"/>
      <c r="I89" s="116"/>
      <c r="J89" s="116"/>
      <c r="K89" s="116"/>
      <c r="L89" s="115"/>
    </row>
    <row r="90" spans="1:12" x14ac:dyDescent="0.45">
      <c r="A90" s="115"/>
      <c r="B90" s="117"/>
      <c r="C90" s="157"/>
      <c r="D90" s="157"/>
      <c r="E90" s="157"/>
      <c r="F90" s="116"/>
      <c r="G90" s="116"/>
      <c r="H90" s="116"/>
      <c r="I90" s="116"/>
      <c r="J90" s="116"/>
      <c r="K90" s="116"/>
      <c r="L90" s="115"/>
    </row>
    <row r="91" spans="1:12" x14ac:dyDescent="0.45">
      <c r="A91" s="115"/>
      <c r="B91" s="117"/>
      <c r="C91" s="157"/>
      <c r="D91" s="157"/>
      <c r="E91" s="157"/>
      <c r="F91" s="116"/>
      <c r="G91" s="116"/>
      <c r="H91" s="116"/>
      <c r="I91" s="116"/>
      <c r="J91" s="116"/>
      <c r="K91" s="116"/>
      <c r="L91" s="115"/>
    </row>
    <row r="92" spans="1:12" x14ac:dyDescent="0.45">
      <c r="A92" s="115"/>
      <c r="B92" s="117"/>
      <c r="C92" s="157"/>
      <c r="D92" s="157"/>
      <c r="E92" s="157"/>
      <c r="F92" s="116"/>
      <c r="G92" s="116"/>
      <c r="H92" s="116"/>
      <c r="I92" s="116"/>
      <c r="J92" s="116"/>
      <c r="K92" s="116"/>
      <c r="L92" s="115"/>
    </row>
    <row r="93" spans="1:12" x14ac:dyDescent="0.45">
      <c r="A93" s="115"/>
      <c r="B93" s="117"/>
      <c r="C93" s="157"/>
      <c r="D93" s="157"/>
      <c r="E93" s="157"/>
      <c r="F93" s="116"/>
      <c r="G93" s="116"/>
      <c r="H93" s="116"/>
      <c r="I93" s="116"/>
      <c r="J93" s="116"/>
      <c r="K93" s="116"/>
      <c r="L93" s="115"/>
    </row>
    <row r="94" spans="1:12" x14ac:dyDescent="0.45">
      <c r="A94" s="115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15"/>
    </row>
    <row r="95" spans="1:12" x14ac:dyDescent="0.45">
      <c r="A95" s="115"/>
      <c r="B95" s="117"/>
      <c r="C95" s="157"/>
      <c r="D95" s="157"/>
      <c r="E95" s="157"/>
      <c r="F95" s="116"/>
      <c r="G95" s="116"/>
      <c r="H95" s="116"/>
      <c r="I95" s="116"/>
      <c r="J95" s="116"/>
      <c r="K95" s="116"/>
      <c r="L95" s="115"/>
    </row>
    <row r="96" spans="1:12" x14ac:dyDescent="0.45">
      <c r="A96" s="115"/>
      <c r="B96" s="117"/>
      <c r="C96" s="157"/>
      <c r="D96" s="157"/>
      <c r="E96" s="157"/>
      <c r="F96" s="116"/>
      <c r="G96" s="116"/>
      <c r="H96" s="116"/>
      <c r="I96" s="116"/>
      <c r="J96" s="116"/>
      <c r="K96" s="116"/>
      <c r="L96" s="115"/>
    </row>
    <row r="97" spans="1:12" x14ac:dyDescent="0.45">
      <c r="A97" s="115"/>
      <c r="B97" s="117"/>
      <c r="C97" s="157"/>
      <c r="D97" s="157"/>
      <c r="E97" s="157"/>
      <c r="F97" s="116"/>
      <c r="G97" s="116"/>
      <c r="H97" s="116"/>
      <c r="I97" s="116"/>
      <c r="J97" s="116"/>
      <c r="K97" s="116"/>
      <c r="L97" s="115"/>
    </row>
    <row r="98" spans="1:12" x14ac:dyDescent="0.45">
      <c r="A98" s="115"/>
      <c r="B98" s="117"/>
      <c r="C98" s="157"/>
      <c r="D98" s="157"/>
      <c r="E98" s="157"/>
      <c r="F98" s="116"/>
      <c r="G98" s="116"/>
      <c r="H98" s="116"/>
      <c r="I98" s="116"/>
      <c r="J98" s="116"/>
      <c r="K98" s="116"/>
      <c r="L98" s="115"/>
    </row>
    <row r="99" spans="1:12" x14ac:dyDescent="0.45">
      <c r="A99" s="115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15"/>
    </row>
    <row r="100" spans="1:12" x14ac:dyDescent="0.45">
      <c r="A100" s="115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15"/>
    </row>
    <row r="101" spans="1:12" x14ac:dyDescent="0.45">
      <c r="A101" s="153"/>
      <c r="B101" s="160"/>
      <c r="C101" s="157"/>
      <c r="D101" s="157"/>
      <c r="E101" s="157"/>
      <c r="F101" s="157"/>
      <c r="G101" s="157"/>
      <c r="H101" s="157"/>
      <c r="I101" s="157"/>
      <c r="J101" s="157"/>
      <c r="K101" s="157"/>
      <c r="L101" s="153"/>
    </row>
    <row r="102" spans="1:12" x14ac:dyDescent="0.45">
      <c r="A102" s="153"/>
      <c r="B102" s="160"/>
      <c r="C102" s="157"/>
      <c r="D102" s="157"/>
      <c r="E102" s="157"/>
      <c r="F102" s="157"/>
      <c r="G102" s="157"/>
      <c r="H102" s="157"/>
      <c r="I102" s="157"/>
      <c r="J102" s="157"/>
      <c r="K102" s="157"/>
      <c r="L102" s="153"/>
    </row>
    <row r="103" spans="1:12" x14ac:dyDescent="0.45">
      <c r="A103" s="115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15"/>
    </row>
    <row r="104" spans="1:12" ht="204.75" customHeight="1" x14ac:dyDescent="0.45">
      <c r="A104" s="115"/>
      <c r="B104" s="117"/>
      <c r="C104" s="157"/>
      <c r="D104" s="157"/>
      <c r="E104" s="157"/>
      <c r="F104" s="116"/>
      <c r="G104" s="116"/>
      <c r="H104" s="116"/>
      <c r="I104" s="116"/>
      <c r="J104" s="116"/>
      <c r="K104" s="116"/>
      <c r="L104" s="115"/>
    </row>
    <row r="105" spans="1:12" ht="15" customHeight="1" x14ac:dyDescent="0.45">
      <c r="A105" s="115"/>
      <c r="B105" s="117"/>
      <c r="C105" s="157"/>
      <c r="D105" s="157"/>
      <c r="E105" s="157"/>
      <c r="F105" s="116"/>
      <c r="G105" s="116"/>
      <c r="H105" s="116"/>
      <c r="I105" s="116"/>
      <c r="J105" s="116"/>
      <c r="K105" s="116"/>
      <c r="L105" s="115"/>
    </row>
    <row r="106" spans="1:12" x14ac:dyDescent="0.45">
      <c r="A106" s="115"/>
      <c r="B106" s="117"/>
      <c r="C106" s="157"/>
      <c r="D106" s="157"/>
      <c r="E106" s="157"/>
      <c r="F106" s="116"/>
      <c r="G106" s="116"/>
      <c r="H106" s="116"/>
      <c r="I106" s="116"/>
      <c r="J106" s="116"/>
      <c r="K106" s="116"/>
      <c r="L106" s="115"/>
    </row>
    <row r="107" spans="1:12" x14ac:dyDescent="0.45">
      <c r="A107" s="115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15"/>
    </row>
    <row r="108" spans="1:12" x14ac:dyDescent="0.45">
      <c r="A108" s="115"/>
      <c r="B108" s="117"/>
      <c r="C108" s="157"/>
      <c r="D108" s="157"/>
      <c r="E108" s="157"/>
      <c r="F108" s="116"/>
      <c r="G108" s="116"/>
      <c r="H108" s="116"/>
      <c r="I108" s="116"/>
      <c r="J108" s="116"/>
      <c r="K108" s="116"/>
      <c r="L108" s="115"/>
    </row>
    <row r="109" spans="1:12" x14ac:dyDescent="0.45">
      <c r="A109" s="115"/>
      <c r="B109" s="117"/>
      <c r="C109" s="157"/>
      <c r="D109" s="157"/>
      <c r="E109" s="157"/>
      <c r="F109" s="116"/>
      <c r="G109" s="116"/>
      <c r="H109" s="116"/>
      <c r="I109" s="116"/>
      <c r="J109" s="116"/>
      <c r="K109" s="116"/>
      <c r="L109" s="115"/>
    </row>
    <row r="110" spans="1:12" x14ac:dyDescent="0.45">
      <c r="A110" s="115"/>
      <c r="B110" s="117"/>
      <c r="C110" s="157"/>
      <c r="D110" s="157"/>
      <c r="E110" s="157"/>
      <c r="F110" s="116"/>
      <c r="G110" s="116"/>
      <c r="H110" s="116"/>
      <c r="I110" s="116"/>
      <c r="J110" s="116"/>
      <c r="K110" s="116"/>
      <c r="L110" s="115"/>
    </row>
    <row r="111" spans="1:12" x14ac:dyDescent="0.45">
      <c r="A111" s="115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15"/>
    </row>
    <row r="112" spans="1:12" x14ac:dyDescent="0.45">
      <c r="A112" s="115"/>
      <c r="B112" s="117"/>
      <c r="C112" s="157"/>
      <c r="D112" s="157"/>
      <c r="E112" s="157"/>
      <c r="F112" s="116"/>
      <c r="G112" s="116"/>
      <c r="H112" s="116"/>
      <c r="I112" s="116"/>
      <c r="J112" s="116"/>
      <c r="K112" s="116"/>
      <c r="L112" s="115"/>
    </row>
    <row r="113" spans="1:12" x14ac:dyDescent="0.45">
      <c r="A113" s="115"/>
      <c r="B113" s="117"/>
      <c r="C113" s="157"/>
      <c r="D113" s="157"/>
      <c r="E113" s="157"/>
      <c r="F113" s="116"/>
      <c r="G113" s="116"/>
      <c r="H113" s="116"/>
      <c r="I113" s="116"/>
      <c r="J113" s="116"/>
      <c r="K113" s="116"/>
      <c r="L113" s="115"/>
    </row>
    <row r="114" spans="1:12" x14ac:dyDescent="0.45">
      <c r="A114" s="115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15"/>
    </row>
    <row r="115" spans="1:12" x14ac:dyDescent="0.45">
      <c r="A115" s="115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15"/>
    </row>
    <row r="116" spans="1:12" x14ac:dyDescent="0.45">
      <c r="A116" s="115"/>
      <c r="B116" s="117"/>
      <c r="C116" s="157"/>
      <c r="D116" s="157"/>
      <c r="E116" s="157"/>
      <c r="F116" s="116"/>
      <c r="G116" s="116"/>
      <c r="H116" s="116"/>
      <c r="I116" s="116"/>
      <c r="J116" s="116"/>
      <c r="K116" s="116"/>
      <c r="L116" s="115"/>
    </row>
    <row r="117" spans="1:12" x14ac:dyDescent="0.45">
      <c r="A117" s="115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15"/>
    </row>
    <row r="118" spans="1:12" x14ac:dyDescent="0.45">
      <c r="A118" s="115"/>
      <c r="B118" s="117"/>
      <c r="C118" s="157"/>
      <c r="D118" s="157"/>
      <c r="E118" s="157"/>
      <c r="F118" s="116"/>
      <c r="G118" s="116"/>
      <c r="H118" s="116"/>
      <c r="I118" s="116"/>
      <c r="J118" s="116"/>
      <c r="K118" s="116"/>
      <c r="L118" s="115"/>
    </row>
    <row r="119" spans="1:12" x14ac:dyDescent="0.45">
      <c r="A119" s="115"/>
      <c r="B119" s="117"/>
      <c r="C119" s="157"/>
      <c r="D119" s="157"/>
      <c r="E119" s="157"/>
      <c r="F119" s="116"/>
      <c r="G119" s="116"/>
      <c r="H119" s="116"/>
      <c r="I119" s="116"/>
      <c r="J119" s="116"/>
      <c r="K119" s="116"/>
      <c r="L119" s="115"/>
    </row>
    <row r="120" spans="1:12" x14ac:dyDescent="0.45">
      <c r="A120" s="115"/>
      <c r="B120" s="117"/>
      <c r="C120" s="157"/>
      <c r="D120" s="157"/>
      <c r="E120" s="157"/>
      <c r="F120" s="116"/>
      <c r="G120" s="116"/>
      <c r="H120" s="116"/>
      <c r="I120" s="116"/>
      <c r="J120" s="116"/>
      <c r="K120" s="116"/>
      <c r="L120" s="115"/>
    </row>
    <row r="121" spans="1:12" x14ac:dyDescent="0.45">
      <c r="A121" s="115"/>
      <c r="B121" s="117"/>
      <c r="C121" s="157"/>
      <c r="D121" s="157"/>
      <c r="E121" s="157"/>
      <c r="F121" s="116"/>
      <c r="G121" s="116"/>
      <c r="H121" s="116"/>
      <c r="I121" s="116"/>
      <c r="J121" s="116"/>
      <c r="K121" s="116"/>
      <c r="L121" s="115"/>
    </row>
    <row r="122" spans="1:12" x14ac:dyDescent="0.45">
      <c r="A122" s="115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15"/>
    </row>
    <row r="123" spans="1:12" x14ac:dyDescent="0.45">
      <c r="A123" s="115"/>
      <c r="B123" s="117"/>
      <c r="C123" s="157"/>
      <c r="D123" s="157"/>
      <c r="E123" s="157"/>
      <c r="F123" s="116"/>
      <c r="G123" s="116"/>
      <c r="H123" s="116"/>
      <c r="I123" s="116"/>
      <c r="J123" s="116"/>
      <c r="K123" s="116"/>
      <c r="L123" s="115"/>
    </row>
    <row r="124" spans="1:12" x14ac:dyDescent="0.45">
      <c r="A124" s="115"/>
      <c r="B124" s="117"/>
      <c r="C124" s="157"/>
      <c r="D124" s="157"/>
      <c r="E124" s="157"/>
      <c r="F124" s="116"/>
      <c r="G124" s="116"/>
      <c r="H124" s="116"/>
      <c r="I124" s="116"/>
      <c r="J124" s="116"/>
      <c r="K124" s="116"/>
      <c r="L124" s="115"/>
    </row>
    <row r="125" spans="1:12" x14ac:dyDescent="0.45">
      <c r="A125" s="115"/>
      <c r="B125" s="117"/>
      <c r="C125" s="157"/>
      <c r="D125" s="157"/>
      <c r="E125" s="157"/>
      <c r="F125" s="116"/>
      <c r="G125" s="116"/>
      <c r="H125" s="116"/>
      <c r="I125" s="116"/>
      <c r="J125" s="116"/>
      <c r="K125" s="116"/>
      <c r="L125" s="115"/>
    </row>
    <row r="126" spans="1:12" x14ac:dyDescent="0.45">
      <c r="A126" s="115"/>
      <c r="B126" s="117"/>
      <c r="C126" s="157"/>
      <c r="D126" s="157"/>
      <c r="E126" s="157"/>
      <c r="F126" s="116"/>
      <c r="G126" s="116"/>
      <c r="H126" s="116"/>
      <c r="I126" s="116"/>
      <c r="J126" s="116"/>
      <c r="K126" s="116"/>
      <c r="L126" s="115"/>
    </row>
    <row r="127" spans="1:12" x14ac:dyDescent="0.45">
      <c r="A127" s="115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15"/>
    </row>
    <row r="128" spans="1:12" x14ac:dyDescent="0.45">
      <c r="A128" s="115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15"/>
    </row>
    <row r="129" spans="1:12" x14ac:dyDescent="0.45">
      <c r="A129" s="115"/>
      <c r="B129" s="117"/>
      <c r="C129" s="157"/>
      <c r="D129" s="157"/>
      <c r="E129" s="157"/>
      <c r="F129" s="116"/>
      <c r="G129" s="116"/>
      <c r="H129" s="116"/>
      <c r="I129" s="116"/>
      <c r="J129" s="116"/>
      <c r="K129" s="116"/>
      <c r="L129" s="115"/>
    </row>
    <row r="130" spans="1:12" x14ac:dyDescent="0.45">
      <c r="A130" s="115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15"/>
    </row>
    <row r="131" spans="1:12" x14ac:dyDescent="0.45">
      <c r="A131" s="115"/>
      <c r="B131" s="117"/>
      <c r="C131" s="157"/>
      <c r="D131" s="157"/>
      <c r="E131" s="157"/>
      <c r="F131" s="116"/>
      <c r="G131" s="116"/>
      <c r="H131" s="116"/>
      <c r="I131" s="116"/>
      <c r="J131" s="116"/>
      <c r="K131" s="116"/>
      <c r="L131" s="115"/>
    </row>
    <row r="132" spans="1:12" x14ac:dyDescent="0.45">
      <c r="A132" s="115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15"/>
    </row>
    <row r="133" spans="1:12" x14ac:dyDescent="0.45">
      <c r="A133" s="115"/>
      <c r="B133" s="117"/>
      <c r="C133" s="157"/>
      <c r="D133" s="157"/>
      <c r="E133" s="157"/>
      <c r="F133" s="116"/>
      <c r="G133" s="116"/>
      <c r="H133" s="116"/>
      <c r="I133" s="116"/>
      <c r="J133" s="116"/>
      <c r="K133" s="116"/>
      <c r="L133" s="115"/>
    </row>
    <row r="134" spans="1:12" x14ac:dyDescent="0.45">
      <c r="A134" s="160"/>
      <c r="B134" s="160"/>
      <c r="C134" s="160"/>
      <c r="D134" s="160"/>
      <c r="E134" s="164"/>
      <c r="F134" s="164"/>
      <c r="G134" s="164"/>
      <c r="H134" s="164"/>
      <c r="I134" s="164"/>
      <c r="J134" s="164"/>
      <c r="K134" s="164"/>
      <c r="L134" s="164"/>
    </row>
    <row r="135" spans="1:12" x14ac:dyDescent="0.45">
      <c r="A135" s="160"/>
      <c r="B135" s="160"/>
      <c r="C135" s="160"/>
      <c r="D135" s="160"/>
      <c r="E135" s="164"/>
      <c r="F135" s="164"/>
      <c r="G135" s="164"/>
      <c r="H135" s="164"/>
      <c r="I135" s="164"/>
      <c r="J135" s="164"/>
      <c r="K135" s="164"/>
      <c r="L135" s="164"/>
    </row>
    <row r="136" spans="1:12" x14ac:dyDescent="0.45">
      <c r="A136" s="160"/>
      <c r="B136" s="160"/>
      <c r="C136" s="160"/>
      <c r="D136" s="160"/>
      <c r="E136" s="164"/>
      <c r="F136" s="164"/>
      <c r="G136" s="164"/>
      <c r="H136" s="164"/>
      <c r="I136" s="164"/>
      <c r="J136" s="164"/>
      <c r="K136" s="164"/>
      <c r="L136" s="164"/>
    </row>
    <row r="137" spans="1:12" x14ac:dyDescent="0.45">
      <c r="A137" s="160"/>
      <c r="B137" s="160"/>
      <c r="C137" s="160"/>
      <c r="D137" s="160"/>
      <c r="E137" s="164"/>
      <c r="F137" s="164"/>
      <c r="G137" s="164"/>
      <c r="H137" s="164"/>
      <c r="I137" s="164"/>
      <c r="J137" s="164"/>
      <c r="K137" s="164"/>
      <c r="L137" s="164"/>
    </row>
    <row r="138" spans="1:12" ht="18.75" customHeight="1" x14ac:dyDescent="0.45">
      <c r="A138" s="162"/>
      <c r="B138" s="162"/>
      <c r="C138" s="162"/>
      <c r="D138" s="162"/>
      <c r="E138" s="163"/>
      <c r="F138" s="163"/>
      <c r="G138" s="163"/>
      <c r="H138" s="163"/>
      <c r="I138" s="163"/>
      <c r="J138" s="163"/>
      <c r="K138" s="163"/>
      <c r="L138" s="163"/>
    </row>
    <row r="139" spans="1:12" ht="37.5" customHeight="1" x14ac:dyDescent="0.45">
      <c r="A139" s="77"/>
      <c r="B139" s="77"/>
      <c r="C139" s="78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ht="37.5" customHeight="1" x14ac:dyDescent="0.45">
      <c r="A140" s="79"/>
    </row>
  </sheetData>
  <mergeCells count="217">
    <mergeCell ref="N10:O11"/>
    <mergeCell ref="J10:J11"/>
    <mergeCell ref="N12:O13"/>
    <mergeCell ref="H18:M18"/>
    <mergeCell ref="N17:O18"/>
    <mergeCell ref="H23:M23"/>
    <mergeCell ref="N22:O23"/>
    <mergeCell ref="H16:M16"/>
    <mergeCell ref="N14:O16"/>
    <mergeCell ref="H21:M21"/>
    <mergeCell ref="N19:O21"/>
    <mergeCell ref="C4:C6"/>
    <mergeCell ref="D4:D6"/>
    <mergeCell ref="E4:F6"/>
    <mergeCell ref="G4:G6"/>
    <mergeCell ref="H4:M4"/>
    <mergeCell ref="C12:C13"/>
    <mergeCell ref="C17:C18"/>
    <mergeCell ref="C22:C23"/>
    <mergeCell ref="C14:C16"/>
    <mergeCell ref="C19:C21"/>
    <mergeCell ref="K10:K11"/>
    <mergeCell ref="L10:L11"/>
    <mergeCell ref="M10:M11"/>
    <mergeCell ref="L1:O2"/>
    <mergeCell ref="A1:K2"/>
    <mergeCell ref="E9:F9"/>
    <mergeCell ref="A10:G11"/>
    <mergeCell ref="N9:O9"/>
    <mergeCell ref="N25:O25"/>
    <mergeCell ref="E25:F25"/>
    <mergeCell ref="B8:B9"/>
    <mergeCell ref="E8:F8"/>
    <mergeCell ref="N8:O8"/>
    <mergeCell ref="H10:H11"/>
    <mergeCell ref="I10:I11"/>
    <mergeCell ref="B4:B6"/>
    <mergeCell ref="A8:A9"/>
    <mergeCell ref="E12:F12"/>
    <mergeCell ref="E22:F22"/>
    <mergeCell ref="A3:O3"/>
    <mergeCell ref="N4:O6"/>
    <mergeCell ref="H5:I5"/>
    <mergeCell ref="J5:K5"/>
    <mergeCell ref="M5:M6"/>
    <mergeCell ref="E7:F7"/>
    <mergeCell ref="N7:O7"/>
    <mergeCell ref="A4:A6"/>
    <mergeCell ref="A34:G34"/>
    <mergeCell ref="N34:O34"/>
    <mergeCell ref="A38:E38"/>
    <mergeCell ref="E24:F24"/>
    <mergeCell ref="N24:O24"/>
    <mergeCell ref="H30:H33"/>
    <mergeCell ref="A30:G33"/>
    <mergeCell ref="I30:I33"/>
    <mergeCell ref="N27:O27"/>
    <mergeCell ref="N30:O33"/>
    <mergeCell ref="J30:J33"/>
    <mergeCell ref="K30:K33"/>
    <mergeCell ref="L30:L33"/>
    <mergeCell ref="E27:F27"/>
    <mergeCell ref="M30:M33"/>
    <mergeCell ref="A27:A29"/>
    <mergeCell ref="B27:B29"/>
    <mergeCell ref="A26:G26"/>
    <mergeCell ref="N26:O26"/>
    <mergeCell ref="A12:A25"/>
    <mergeCell ref="B12:B25"/>
    <mergeCell ref="N28:O28"/>
    <mergeCell ref="N29:O29"/>
    <mergeCell ref="A39:E39"/>
    <mergeCell ref="F39:O39"/>
    <mergeCell ref="A35:G35"/>
    <mergeCell ref="A36:G36"/>
    <mergeCell ref="N35:O35"/>
    <mergeCell ref="N36:O36"/>
    <mergeCell ref="A37:G37"/>
    <mergeCell ref="N37:O37"/>
    <mergeCell ref="H37:M37"/>
    <mergeCell ref="F38:O38"/>
    <mergeCell ref="A40:E40"/>
    <mergeCell ref="A45:E45"/>
    <mergeCell ref="F45:J45"/>
    <mergeCell ref="F40:J40"/>
    <mergeCell ref="F41:J41"/>
    <mergeCell ref="F42:J42"/>
    <mergeCell ref="B55:B56"/>
    <mergeCell ref="C55:E56"/>
    <mergeCell ref="F55:K55"/>
    <mergeCell ref="A41:E41"/>
    <mergeCell ref="A42:E42"/>
    <mergeCell ref="A43:E43"/>
    <mergeCell ref="A44:E44"/>
    <mergeCell ref="F43:J43"/>
    <mergeCell ref="F44:J44"/>
    <mergeCell ref="B60:K60"/>
    <mergeCell ref="C61:E61"/>
    <mergeCell ref="C62:E62"/>
    <mergeCell ref="F62:K62"/>
    <mergeCell ref="B57:K57"/>
    <mergeCell ref="B58:K58"/>
    <mergeCell ref="C59:E59"/>
    <mergeCell ref="C66:E66"/>
    <mergeCell ref="F66:K66"/>
    <mergeCell ref="C67:E67"/>
    <mergeCell ref="B68:K68"/>
    <mergeCell ref="C63:E63"/>
    <mergeCell ref="B64:K64"/>
    <mergeCell ref="C65:E65"/>
    <mergeCell ref="A72:A73"/>
    <mergeCell ref="C72:E73"/>
    <mergeCell ref="F72:F73"/>
    <mergeCell ref="G72:G73"/>
    <mergeCell ref="H72:H73"/>
    <mergeCell ref="B69:K69"/>
    <mergeCell ref="C70:E70"/>
    <mergeCell ref="B71:K71"/>
    <mergeCell ref="I72:I73"/>
    <mergeCell ref="J72:J73"/>
    <mergeCell ref="K72:K73"/>
    <mergeCell ref="B79:K79"/>
    <mergeCell ref="B80:C80"/>
    <mergeCell ref="D80:E80"/>
    <mergeCell ref="A85:A86"/>
    <mergeCell ref="B85:C85"/>
    <mergeCell ref="B86:C86"/>
    <mergeCell ref="D85:E86"/>
    <mergeCell ref="F85:F86"/>
    <mergeCell ref="G85:G86"/>
    <mergeCell ref="B83:C83"/>
    <mergeCell ref="D83:E83"/>
    <mergeCell ref="B84:C84"/>
    <mergeCell ref="D84:E84"/>
    <mergeCell ref="B81:C81"/>
    <mergeCell ref="C105:E105"/>
    <mergeCell ref="B107:K107"/>
    <mergeCell ref="B87:K87"/>
    <mergeCell ref="C88:E88"/>
    <mergeCell ref="C89:E89"/>
    <mergeCell ref="H85:H86"/>
    <mergeCell ref="I85:I86"/>
    <mergeCell ref="J85:J86"/>
    <mergeCell ref="K85:K86"/>
    <mergeCell ref="C97:E97"/>
    <mergeCell ref="A101:A102"/>
    <mergeCell ref="B101:B102"/>
    <mergeCell ref="C101:E102"/>
    <mergeCell ref="F101:F102"/>
    <mergeCell ref="G101:G102"/>
    <mergeCell ref="B103:K103"/>
    <mergeCell ref="C106:E106"/>
    <mergeCell ref="A138:D138"/>
    <mergeCell ref="E138:L138"/>
    <mergeCell ref="A134:D134"/>
    <mergeCell ref="A135:D135"/>
    <mergeCell ref="A136:D136"/>
    <mergeCell ref="A137:D137"/>
    <mergeCell ref="E134:L134"/>
    <mergeCell ref="E135:L135"/>
    <mergeCell ref="E136:L136"/>
    <mergeCell ref="E137:L137"/>
    <mergeCell ref="C131:E131"/>
    <mergeCell ref="B132:K132"/>
    <mergeCell ref="C133:E133"/>
    <mergeCell ref="B128:K128"/>
    <mergeCell ref="C129:E129"/>
    <mergeCell ref="B130:K130"/>
    <mergeCell ref="C126:E126"/>
    <mergeCell ref="B127:K127"/>
    <mergeCell ref="B122:K122"/>
    <mergeCell ref="C123:E123"/>
    <mergeCell ref="C124:E124"/>
    <mergeCell ref="E17:F17"/>
    <mergeCell ref="C109:E109"/>
    <mergeCell ref="C116:E116"/>
    <mergeCell ref="B117:K117"/>
    <mergeCell ref="C118:E118"/>
    <mergeCell ref="B114:K114"/>
    <mergeCell ref="B115:K115"/>
    <mergeCell ref="C119:E119"/>
    <mergeCell ref="C120:E120"/>
    <mergeCell ref="C121:E121"/>
    <mergeCell ref="C113:E113"/>
    <mergeCell ref="C110:E110"/>
    <mergeCell ref="B111:K111"/>
    <mergeCell ref="C112:E112"/>
    <mergeCell ref="C91:E91"/>
    <mergeCell ref="C92:E92"/>
    <mergeCell ref="C108:E108"/>
    <mergeCell ref="C96:E96"/>
    <mergeCell ref="C125:E125"/>
    <mergeCell ref="C104:E104"/>
    <mergeCell ref="L101:L102"/>
    <mergeCell ref="E14:F14"/>
    <mergeCell ref="E19:F19"/>
    <mergeCell ref="C93:E93"/>
    <mergeCell ref="B94:K94"/>
    <mergeCell ref="C95:E95"/>
    <mergeCell ref="J101:J102"/>
    <mergeCell ref="K101:K102"/>
    <mergeCell ref="C90:E90"/>
    <mergeCell ref="C98:E98"/>
    <mergeCell ref="H101:H102"/>
    <mergeCell ref="I101:I102"/>
    <mergeCell ref="B99:K99"/>
    <mergeCell ref="B100:K100"/>
    <mergeCell ref="L85:L86"/>
    <mergeCell ref="B82:C82"/>
    <mergeCell ref="D82:E82"/>
    <mergeCell ref="C75:E75"/>
    <mergeCell ref="B76:K76"/>
    <mergeCell ref="B77:K77"/>
    <mergeCell ref="L72:L73"/>
    <mergeCell ref="B74:K74"/>
    <mergeCell ref="D81:E81"/>
    <mergeCell ref="C78:E78"/>
  </mergeCells>
  <pageMargins left="0.39370078740157483" right="0.39370078740157483" top="1.1811023622047245" bottom="0.39370078740157483" header="0.31496062992125984" footer="0.31496062992125984"/>
  <pageSetup paperSize="9" scale="29" fitToHeight="0" orientation="landscape" r:id="rId1"/>
  <rowBreaks count="3" manualBreakCount="3">
    <brk id="13" max="15" man="1"/>
    <brk id="18" max="15" man="1"/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60" zoomScaleNormal="100" workbookViewId="0">
      <selection activeCell="I39" sqref="H39:I39"/>
    </sheetView>
  </sheetViews>
  <sheetFormatPr defaultRowHeight="15" x14ac:dyDescent="0.25"/>
  <cols>
    <col min="1" max="1" width="39.7109375" customWidth="1"/>
    <col min="2" max="2" width="16.7109375" customWidth="1"/>
    <col min="3" max="3" width="19.7109375" customWidth="1"/>
    <col min="4" max="4" width="17.140625" customWidth="1"/>
    <col min="5" max="5" width="18.42578125" customWidth="1"/>
    <col min="6" max="6" width="16" customWidth="1"/>
    <col min="7" max="7" width="24.5703125" customWidth="1"/>
  </cols>
  <sheetData>
    <row r="1" spans="1:7" s="87" customFormat="1" x14ac:dyDescent="0.25">
      <c r="A1" s="245"/>
      <c r="B1" s="245"/>
      <c r="C1" s="245"/>
      <c r="D1" s="245"/>
      <c r="E1" s="246" t="s">
        <v>147</v>
      </c>
      <c r="F1" s="247"/>
      <c r="G1" s="247"/>
    </row>
    <row r="2" spans="1:7" s="87" customFormat="1" ht="76.5" customHeight="1" x14ac:dyDescent="0.25">
      <c r="A2" s="245"/>
      <c r="B2" s="245"/>
      <c r="C2" s="245"/>
      <c r="D2" s="245"/>
      <c r="E2" s="247"/>
      <c r="F2" s="247"/>
      <c r="G2" s="247"/>
    </row>
    <row r="3" spans="1:7" s="87" customFormat="1" ht="76.5" customHeight="1" x14ac:dyDescent="0.25">
      <c r="A3" s="248" t="s">
        <v>146</v>
      </c>
      <c r="B3" s="248"/>
      <c r="C3" s="248"/>
      <c r="D3" s="248"/>
      <c r="E3" s="248"/>
      <c r="F3" s="248"/>
      <c r="G3" s="248"/>
    </row>
    <row r="4" spans="1:7" s="87" customFormat="1" ht="54.75" customHeight="1" x14ac:dyDescent="0.25">
      <c r="G4" s="88" t="s">
        <v>19</v>
      </c>
    </row>
    <row r="5" spans="1:7" s="87" customFormat="1" ht="32.25" customHeight="1" x14ac:dyDescent="0.25">
      <c r="A5" s="249" t="s">
        <v>20</v>
      </c>
      <c r="B5" s="252" t="s">
        <v>155</v>
      </c>
      <c r="C5" s="253"/>
      <c r="D5" s="253"/>
      <c r="E5" s="253"/>
      <c r="F5" s="254"/>
      <c r="G5" s="255" t="s">
        <v>22</v>
      </c>
    </row>
    <row r="6" spans="1:7" s="87" customFormat="1" ht="18.75" x14ac:dyDescent="0.25">
      <c r="A6" s="250"/>
      <c r="B6" s="238" t="s">
        <v>6</v>
      </c>
      <c r="C6" s="239"/>
      <c r="D6" s="237" t="s">
        <v>7</v>
      </c>
      <c r="E6" s="239"/>
      <c r="F6" s="65" t="s">
        <v>8</v>
      </c>
      <c r="G6" s="255"/>
    </row>
    <row r="7" spans="1:7" s="87" customFormat="1" ht="18.75" x14ac:dyDescent="0.25">
      <c r="A7" s="251"/>
      <c r="B7" s="67" t="s">
        <v>24</v>
      </c>
      <c r="C7" s="67" t="s">
        <v>25</v>
      </c>
      <c r="D7" s="67" t="s">
        <v>26</v>
      </c>
      <c r="E7" s="67" t="s">
        <v>27</v>
      </c>
      <c r="F7" s="67" t="s">
        <v>28</v>
      </c>
      <c r="G7" s="255"/>
    </row>
    <row r="8" spans="1:7" s="87" customFormat="1" ht="18.75" x14ac:dyDescent="0.25">
      <c r="A8" s="67">
        <v>1</v>
      </c>
      <c r="B8" s="67">
        <v>3</v>
      </c>
      <c r="C8" s="67">
        <v>4</v>
      </c>
      <c r="D8" s="67">
        <v>5</v>
      </c>
      <c r="E8" s="67">
        <v>6</v>
      </c>
      <c r="F8" s="67">
        <v>7</v>
      </c>
      <c r="G8" s="67">
        <v>9</v>
      </c>
    </row>
    <row r="9" spans="1:7" s="87" customFormat="1" ht="18.75" x14ac:dyDescent="0.25">
      <c r="A9" s="66" t="s">
        <v>30</v>
      </c>
      <c r="B9" s="91">
        <f>'Додаток 1'!H34</f>
        <v>466.68899999999996</v>
      </c>
      <c r="C9" s="91">
        <f>'Додаток 1'!I34</f>
        <v>721.21199999999999</v>
      </c>
      <c r="D9" s="91">
        <f>'Додаток 1'!J34</f>
        <v>608.04399999999998</v>
      </c>
      <c r="E9" s="91">
        <f>'Додаток 1'!K34</f>
        <v>446.34800000000001</v>
      </c>
      <c r="F9" s="91">
        <f>'Додаток 1'!L34</f>
        <v>458.66399999999999</v>
      </c>
      <c r="G9" s="91">
        <f>'Додаток 1'!M34</f>
        <v>2700.9569999999994</v>
      </c>
    </row>
    <row r="10" spans="1:7" s="87" customFormat="1" ht="18.75" x14ac:dyDescent="0.25">
      <c r="A10" s="66" t="s">
        <v>31</v>
      </c>
      <c r="B10" s="91"/>
      <c r="C10" s="91"/>
      <c r="D10" s="91"/>
      <c r="E10" s="91"/>
      <c r="F10" s="91"/>
      <c r="G10" s="91"/>
    </row>
    <row r="11" spans="1:7" s="87" customFormat="1" ht="18.75" x14ac:dyDescent="0.25">
      <c r="A11" s="66" t="s">
        <v>32</v>
      </c>
      <c r="B11" s="92">
        <f>'Додаток 1'!H36</f>
        <v>466.68899999999996</v>
      </c>
      <c r="C11" s="92">
        <f>'Додаток 1'!I36</f>
        <v>721.21199999999999</v>
      </c>
      <c r="D11" s="92">
        <f>'Додаток 1'!J36</f>
        <v>608.04399999999998</v>
      </c>
      <c r="E11" s="92">
        <f>'Додаток 1'!K36</f>
        <v>446.34800000000001</v>
      </c>
      <c r="F11" s="92">
        <f>'Додаток 1'!L36</f>
        <v>458.66399999999999</v>
      </c>
      <c r="G11" s="92">
        <f>'Додаток 1'!M36</f>
        <v>2700.9569999999994</v>
      </c>
    </row>
    <row r="12" spans="1:7" s="87" customFormat="1" ht="37.5" x14ac:dyDescent="0.25">
      <c r="A12" s="66" t="s">
        <v>33</v>
      </c>
      <c r="B12" s="237" t="s">
        <v>140</v>
      </c>
      <c r="C12" s="238"/>
      <c r="D12" s="238"/>
      <c r="E12" s="238"/>
      <c r="F12" s="238"/>
      <c r="G12" s="239"/>
    </row>
    <row r="13" spans="1:7" s="87" customFormat="1" ht="18.75" x14ac:dyDescent="0.25">
      <c r="A13" s="240"/>
      <c r="B13" s="240"/>
      <c r="C13" s="240"/>
      <c r="D13" s="242"/>
      <c r="E13" s="242"/>
      <c r="F13" s="242"/>
      <c r="G13" s="242"/>
    </row>
    <row r="14" spans="1:7" s="87" customFormat="1" ht="43.5" customHeight="1" x14ac:dyDescent="0.3">
      <c r="A14" s="243" t="s">
        <v>154</v>
      </c>
      <c r="B14" s="243"/>
      <c r="C14" s="243"/>
      <c r="D14" s="241" t="s">
        <v>36</v>
      </c>
      <c r="E14" s="241"/>
      <c r="F14" s="241"/>
      <c r="G14" s="241"/>
    </row>
    <row r="15" spans="1:7" s="87" customFormat="1" ht="18.75" x14ac:dyDescent="0.25">
      <c r="A15" s="240"/>
      <c r="B15" s="240"/>
      <c r="C15" s="240"/>
      <c r="D15" s="244"/>
      <c r="E15" s="244"/>
      <c r="F15" s="244"/>
      <c r="G15" s="244"/>
    </row>
    <row r="16" spans="1:7" ht="18.75" x14ac:dyDescent="0.25">
      <c r="A16" s="240"/>
      <c r="B16" s="240"/>
      <c r="C16" s="240"/>
    </row>
  </sheetData>
  <mergeCells count="16">
    <mergeCell ref="A1:D2"/>
    <mergeCell ref="E1:G2"/>
    <mergeCell ref="A3:G3"/>
    <mergeCell ref="A5:A7"/>
    <mergeCell ref="B5:F5"/>
    <mergeCell ref="G5:G7"/>
    <mergeCell ref="B6:C6"/>
    <mergeCell ref="D6:E6"/>
    <mergeCell ref="B12:G12"/>
    <mergeCell ref="A16:C16"/>
    <mergeCell ref="D14:G14"/>
    <mergeCell ref="A13:C13"/>
    <mergeCell ref="D13:G13"/>
    <mergeCell ref="A14:C14"/>
    <mergeCell ref="A15:C15"/>
    <mergeCell ref="D15:G15"/>
  </mergeCells>
  <pageMargins left="0.70866141732283472" right="0.70866141732283472" top="1.1417322834645669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view="pageBreakPreview" topLeftCell="A37" zoomScale="70" zoomScaleNormal="70" zoomScaleSheetLayoutView="70" workbookViewId="0">
      <selection activeCell="A59" sqref="A59"/>
    </sheetView>
  </sheetViews>
  <sheetFormatPr defaultRowHeight="18.75" x14ac:dyDescent="0.3"/>
  <cols>
    <col min="1" max="1" width="108.42578125" style="8" customWidth="1"/>
    <col min="2" max="2" width="7.85546875" style="8" customWidth="1"/>
    <col min="3" max="3" width="7.140625" style="8" customWidth="1"/>
    <col min="4" max="4" width="9" style="8" customWidth="1"/>
    <col min="5" max="5" width="18.5703125" style="14" customWidth="1"/>
    <col min="6" max="9" width="18.5703125" style="8" customWidth="1"/>
  </cols>
  <sheetData>
    <row r="1" spans="1:13" ht="15.75" customHeight="1" x14ac:dyDescent="0.3">
      <c r="A1" s="274"/>
      <c r="B1" s="274"/>
      <c r="C1" s="274"/>
      <c r="D1" s="274"/>
      <c r="E1" s="21"/>
      <c r="F1" s="275" t="s">
        <v>188</v>
      </c>
      <c r="G1" s="275"/>
      <c r="H1" s="275"/>
      <c r="I1" s="275"/>
    </row>
    <row r="2" spans="1:13" ht="129.75" customHeight="1" x14ac:dyDescent="0.3">
      <c r="A2" s="274"/>
      <c r="B2" s="274"/>
      <c r="C2" s="274"/>
      <c r="D2" s="274"/>
      <c r="E2" s="21"/>
      <c r="F2" s="275"/>
      <c r="G2" s="275"/>
      <c r="H2" s="275"/>
      <c r="I2" s="275"/>
    </row>
    <row r="3" spans="1:13" ht="83.25" customHeight="1" x14ac:dyDescent="0.25">
      <c r="A3" s="276" t="s">
        <v>187</v>
      </c>
      <c r="B3" s="276"/>
      <c r="C3" s="276"/>
      <c r="D3" s="276"/>
      <c r="E3" s="276"/>
      <c r="F3" s="276"/>
      <c r="G3" s="276"/>
      <c r="H3" s="276"/>
      <c r="I3" s="276"/>
    </row>
    <row r="4" spans="1:13" ht="15" customHeight="1" x14ac:dyDescent="0.25">
      <c r="A4" s="277" t="s">
        <v>40</v>
      </c>
      <c r="B4" s="278" t="s">
        <v>41</v>
      </c>
      <c r="C4" s="278"/>
      <c r="D4" s="278"/>
      <c r="E4" s="238" t="s">
        <v>6</v>
      </c>
      <c r="F4" s="239"/>
      <c r="G4" s="237" t="s">
        <v>7</v>
      </c>
      <c r="H4" s="239"/>
      <c r="I4" s="81" t="s">
        <v>8</v>
      </c>
    </row>
    <row r="5" spans="1:13" ht="56.25" customHeight="1" x14ac:dyDescent="0.25">
      <c r="A5" s="277"/>
      <c r="B5" s="278"/>
      <c r="C5" s="278"/>
      <c r="D5" s="278"/>
      <c r="E5" s="31">
        <v>2022</v>
      </c>
      <c r="F5" s="59">
        <v>2023</v>
      </c>
      <c r="G5" s="59">
        <v>2024</v>
      </c>
      <c r="H5" s="59">
        <v>2025</v>
      </c>
      <c r="I5" s="59">
        <v>2026</v>
      </c>
    </row>
    <row r="6" spans="1:13" s="64" customFormat="1" ht="38.25" customHeight="1" x14ac:dyDescent="0.25">
      <c r="A6" s="281" t="s">
        <v>131</v>
      </c>
      <c r="B6" s="281"/>
      <c r="C6" s="281"/>
      <c r="D6" s="281"/>
      <c r="E6" s="281"/>
      <c r="F6" s="281"/>
      <c r="G6" s="281"/>
      <c r="H6" s="281"/>
      <c r="I6" s="281"/>
    </row>
    <row r="7" spans="1:13" ht="20.25" customHeight="1" x14ac:dyDescent="0.25">
      <c r="A7" s="279" t="s">
        <v>47</v>
      </c>
      <c r="B7" s="279"/>
      <c r="C7" s="279"/>
      <c r="D7" s="279"/>
      <c r="E7" s="279"/>
      <c r="F7" s="279"/>
      <c r="G7" s="279"/>
      <c r="H7" s="279"/>
      <c r="I7" s="279"/>
    </row>
    <row r="8" spans="1:13" ht="27" customHeight="1" x14ac:dyDescent="0.25">
      <c r="A8" s="32" t="s">
        <v>132</v>
      </c>
      <c r="B8" s="280" t="s">
        <v>49</v>
      </c>
      <c r="C8" s="280"/>
      <c r="D8" s="280"/>
      <c r="E8" s="60">
        <v>1</v>
      </c>
      <c r="F8" s="60">
        <v>1</v>
      </c>
      <c r="G8" s="60">
        <v>1</v>
      </c>
      <c r="H8" s="60">
        <v>1</v>
      </c>
      <c r="I8" s="60">
        <v>1</v>
      </c>
    </row>
    <row r="9" spans="1:13" ht="71.25" customHeight="1" x14ac:dyDescent="0.25">
      <c r="A9" s="32" t="s">
        <v>133</v>
      </c>
      <c r="B9" s="280" t="s">
        <v>49</v>
      </c>
      <c r="C9" s="280"/>
      <c r="D9" s="280"/>
      <c r="E9" s="61">
        <v>1</v>
      </c>
      <c r="F9" s="61">
        <v>1</v>
      </c>
      <c r="G9" s="61">
        <v>1</v>
      </c>
      <c r="H9" s="61">
        <v>1</v>
      </c>
      <c r="I9" s="61">
        <v>1</v>
      </c>
    </row>
    <row r="10" spans="1:13" s="82" customFormat="1" ht="42" customHeight="1" x14ac:dyDescent="0.25">
      <c r="A10" s="262" t="s">
        <v>129</v>
      </c>
      <c r="B10" s="262"/>
      <c r="C10" s="262"/>
      <c r="D10" s="262"/>
      <c r="E10" s="262"/>
      <c r="F10" s="262"/>
      <c r="G10" s="262"/>
      <c r="H10" s="262"/>
      <c r="I10" s="262"/>
    </row>
    <row r="11" spans="1:13" s="82" customFormat="1" ht="37.5" customHeight="1" x14ac:dyDescent="0.25">
      <c r="A11" s="257" t="s">
        <v>44</v>
      </c>
      <c r="B11" s="257"/>
      <c r="C11" s="257"/>
      <c r="D11" s="257"/>
      <c r="E11" s="257"/>
      <c r="F11" s="257"/>
      <c r="G11" s="257"/>
      <c r="H11" s="257"/>
      <c r="I11" s="257"/>
    </row>
    <row r="12" spans="1:13" s="82" customFormat="1" ht="63.75" customHeight="1" x14ac:dyDescent="0.25">
      <c r="A12" s="93" t="s">
        <v>159</v>
      </c>
      <c r="B12" s="256" t="s">
        <v>46</v>
      </c>
      <c r="C12" s="256"/>
      <c r="D12" s="256"/>
      <c r="E12" s="94">
        <f>'Додаток 1'!H12</f>
        <v>85</v>
      </c>
      <c r="F12" s="94">
        <f>'Додаток 1'!I12</f>
        <v>89.504999999999995</v>
      </c>
      <c r="G12" s="94">
        <f>'Додаток 1'!J12</f>
        <v>93.98</v>
      </c>
      <c r="H12" s="94">
        <f>'Додаток 1'!K12</f>
        <v>98.679000000000002</v>
      </c>
      <c r="I12" s="94">
        <f>'Додаток 1'!L12</f>
        <v>103.613</v>
      </c>
      <c r="K12" s="282"/>
      <c r="M12" s="95"/>
    </row>
    <row r="13" spans="1:13" s="82" customFormat="1" ht="63.75" customHeight="1" x14ac:dyDescent="0.25">
      <c r="A13" s="93" t="s">
        <v>163</v>
      </c>
      <c r="B13" s="256" t="s">
        <v>46</v>
      </c>
      <c r="C13" s="256"/>
      <c r="D13" s="256"/>
      <c r="E13" s="33">
        <f>'Додаток 1'!H14+'Додаток 1'!H19</f>
        <v>135.93299999999999</v>
      </c>
      <c r="F13" s="33">
        <f>'Додаток 1'!I14+'Додаток 1'!I19</f>
        <v>157.51399999999998</v>
      </c>
      <c r="G13" s="33">
        <f>'Додаток 1'!J14+'Додаток 1'!J19</f>
        <v>140.63499999999999</v>
      </c>
      <c r="H13" s="33">
        <f>'Додаток 1'!K14+'Додаток 1'!K19</f>
        <v>147.66900000000001</v>
      </c>
      <c r="I13" s="33">
        <f>'Додаток 1'!L14+'Додаток 1'!L19</f>
        <v>155.05099999999999</v>
      </c>
      <c r="K13" s="282"/>
      <c r="M13" s="95"/>
    </row>
    <row r="14" spans="1:13" s="96" customFormat="1" ht="63.75" customHeight="1" x14ac:dyDescent="0.25">
      <c r="A14" s="93" t="s">
        <v>208</v>
      </c>
      <c r="B14" s="256" t="s">
        <v>46</v>
      </c>
      <c r="C14" s="256"/>
      <c r="D14" s="256"/>
      <c r="E14" s="94">
        <f>'Додаток 1'!H25</f>
        <v>200</v>
      </c>
      <c r="F14" s="94">
        <f>'Додаток 1'!I25</f>
        <v>200</v>
      </c>
      <c r="G14" s="94">
        <f>'Додаток 1'!J25</f>
        <v>200</v>
      </c>
      <c r="H14" s="94">
        <f>'Додаток 1'!K25</f>
        <v>200</v>
      </c>
      <c r="I14" s="94">
        <f>'Додаток 1'!L25</f>
        <v>200</v>
      </c>
      <c r="K14" s="122"/>
      <c r="M14" s="123"/>
    </row>
    <row r="15" spans="1:13" s="82" customFormat="1" ht="42.75" customHeight="1" x14ac:dyDescent="0.25">
      <c r="A15" s="257" t="s">
        <v>47</v>
      </c>
      <c r="B15" s="257"/>
      <c r="C15" s="257"/>
      <c r="D15" s="257"/>
      <c r="E15" s="257"/>
      <c r="F15" s="257"/>
      <c r="G15" s="257"/>
      <c r="H15" s="257"/>
      <c r="I15" s="257"/>
    </row>
    <row r="16" spans="1:13" s="82" customFormat="1" ht="65.25" customHeight="1" x14ac:dyDescent="0.25">
      <c r="A16" s="93" t="s">
        <v>134</v>
      </c>
      <c r="B16" s="271" t="s">
        <v>162</v>
      </c>
      <c r="C16" s="272"/>
      <c r="D16" s="273"/>
      <c r="E16" s="106">
        <v>32</v>
      </c>
      <c r="F16" s="106">
        <v>36</v>
      </c>
      <c r="G16" s="106">
        <v>40</v>
      </c>
      <c r="H16" s="106">
        <v>44</v>
      </c>
      <c r="I16" s="107">
        <v>48</v>
      </c>
    </row>
    <row r="17" spans="1:10" s="82" customFormat="1" ht="108" customHeight="1" x14ac:dyDescent="0.25">
      <c r="A17" s="93" t="s">
        <v>165</v>
      </c>
      <c r="B17" s="271" t="s">
        <v>162</v>
      </c>
      <c r="C17" s="272"/>
      <c r="D17" s="273"/>
      <c r="E17" s="106">
        <v>8</v>
      </c>
      <c r="F17" s="106">
        <v>9</v>
      </c>
      <c r="G17" s="106">
        <v>10</v>
      </c>
      <c r="H17" s="106">
        <v>11</v>
      </c>
      <c r="I17" s="107">
        <v>12</v>
      </c>
    </row>
    <row r="18" spans="1:10" s="82" customFormat="1" ht="46.5" customHeight="1" x14ac:dyDescent="0.25">
      <c r="A18" s="93" t="s">
        <v>160</v>
      </c>
      <c r="B18" s="271" t="s">
        <v>162</v>
      </c>
      <c r="C18" s="272"/>
      <c r="D18" s="273"/>
      <c r="E18" s="97">
        <v>3</v>
      </c>
      <c r="F18" s="97">
        <v>4</v>
      </c>
      <c r="G18" s="97">
        <v>2</v>
      </c>
      <c r="H18" s="97">
        <v>2</v>
      </c>
      <c r="I18" s="97">
        <v>2</v>
      </c>
    </row>
    <row r="19" spans="1:10" s="82" customFormat="1" ht="28.5" customHeight="1" x14ac:dyDescent="0.25">
      <c r="A19" s="93" t="s">
        <v>139</v>
      </c>
      <c r="B19" s="271" t="s">
        <v>161</v>
      </c>
      <c r="C19" s="272"/>
      <c r="D19" s="283"/>
      <c r="E19" s="107">
        <v>6000</v>
      </c>
      <c r="F19" s="107">
        <v>8000</v>
      </c>
      <c r="G19" s="107">
        <v>10000</v>
      </c>
      <c r="H19" s="107">
        <v>12000</v>
      </c>
      <c r="I19" s="107">
        <v>14000</v>
      </c>
    </row>
    <row r="20" spans="1:10" s="82" customFormat="1" ht="60" customHeight="1" x14ac:dyDescent="0.25">
      <c r="A20" s="93" t="s">
        <v>136</v>
      </c>
      <c r="B20" s="271" t="s">
        <v>162</v>
      </c>
      <c r="C20" s="272"/>
      <c r="D20" s="273"/>
      <c r="E20" s="97">
        <v>2</v>
      </c>
      <c r="F20" s="97">
        <v>2</v>
      </c>
      <c r="G20" s="97">
        <v>2</v>
      </c>
      <c r="H20" s="97">
        <v>2</v>
      </c>
      <c r="I20" s="97">
        <v>2</v>
      </c>
    </row>
    <row r="21" spans="1:10" s="82" customFormat="1" ht="60" customHeight="1" x14ac:dyDescent="0.25">
      <c r="A21" s="121" t="s">
        <v>209</v>
      </c>
      <c r="B21" s="271" t="s">
        <v>162</v>
      </c>
      <c r="C21" s="272"/>
      <c r="D21" s="273"/>
      <c r="E21" s="97">
        <v>100</v>
      </c>
      <c r="F21" s="97">
        <v>100</v>
      </c>
      <c r="G21" s="97">
        <v>100</v>
      </c>
      <c r="H21" s="97">
        <v>100</v>
      </c>
      <c r="I21" s="97">
        <v>100</v>
      </c>
    </row>
    <row r="22" spans="1:10" s="82" customFormat="1" ht="48.75" customHeight="1" x14ac:dyDescent="0.25">
      <c r="A22" s="263" t="s">
        <v>53</v>
      </c>
      <c r="B22" s="264"/>
      <c r="C22" s="264"/>
      <c r="D22" s="264"/>
      <c r="E22" s="264"/>
      <c r="F22" s="264"/>
      <c r="G22" s="264"/>
      <c r="H22" s="264"/>
      <c r="I22" s="265"/>
    </row>
    <row r="23" spans="1:10" s="82" customFormat="1" ht="74.25" customHeight="1" x14ac:dyDescent="0.25">
      <c r="A23" s="93" t="s">
        <v>135</v>
      </c>
      <c r="B23" s="256" t="s">
        <v>46</v>
      </c>
      <c r="C23" s="256"/>
      <c r="D23" s="256"/>
      <c r="E23" s="35">
        <f>E12/E16</f>
        <v>2.65625</v>
      </c>
      <c r="F23" s="35">
        <f>F12/F16</f>
        <v>2.4862500000000001</v>
      </c>
      <c r="G23" s="35">
        <f t="shared" ref="G23:I23" si="0">G12/G16</f>
        <v>2.3494999999999999</v>
      </c>
      <c r="H23" s="35">
        <f t="shared" si="0"/>
        <v>2.2427045454545453</v>
      </c>
      <c r="I23" s="35">
        <f t="shared" si="0"/>
        <v>2.1586041666666667</v>
      </c>
    </row>
    <row r="24" spans="1:10" s="82" customFormat="1" ht="34.5" customHeight="1" x14ac:dyDescent="0.25">
      <c r="A24" s="93" t="s">
        <v>164</v>
      </c>
      <c r="B24" s="256" t="s">
        <v>46</v>
      </c>
      <c r="C24" s="256"/>
      <c r="D24" s="256"/>
      <c r="E24" s="35">
        <f>E13/E18</f>
        <v>45.311</v>
      </c>
      <c r="F24" s="35">
        <f t="shared" ref="F24:I24" si="1">F13/F18</f>
        <v>39.378499999999995</v>
      </c>
      <c r="G24" s="35">
        <f t="shared" si="1"/>
        <v>70.317499999999995</v>
      </c>
      <c r="H24" s="35">
        <f t="shared" si="1"/>
        <v>73.834500000000006</v>
      </c>
      <c r="I24" s="35">
        <f t="shared" si="1"/>
        <v>77.525499999999994</v>
      </c>
    </row>
    <row r="25" spans="1:10" s="96" customFormat="1" ht="38.25" customHeight="1" x14ac:dyDescent="0.25">
      <c r="A25" s="121" t="s">
        <v>210</v>
      </c>
      <c r="B25" s="256" t="s">
        <v>46</v>
      </c>
      <c r="C25" s="256"/>
      <c r="D25" s="256"/>
      <c r="E25" s="35">
        <f>E14/E21</f>
        <v>2</v>
      </c>
      <c r="F25" s="35">
        <f t="shared" ref="F25:I25" si="2">F14/F21</f>
        <v>2</v>
      </c>
      <c r="G25" s="35">
        <f t="shared" si="2"/>
        <v>2</v>
      </c>
      <c r="H25" s="35">
        <f t="shared" si="2"/>
        <v>2</v>
      </c>
      <c r="I25" s="35">
        <f t="shared" si="2"/>
        <v>2</v>
      </c>
    </row>
    <row r="26" spans="1:10" s="82" customFormat="1" ht="36.75" customHeight="1" x14ac:dyDescent="0.25">
      <c r="A26" s="268" t="s">
        <v>53</v>
      </c>
      <c r="B26" s="269"/>
      <c r="C26" s="269"/>
      <c r="D26" s="269"/>
      <c r="E26" s="269"/>
      <c r="F26" s="269"/>
      <c r="G26" s="269"/>
      <c r="H26" s="269"/>
      <c r="I26" s="270"/>
    </row>
    <row r="27" spans="1:10" s="82" customFormat="1" ht="87" customHeight="1" x14ac:dyDescent="0.25">
      <c r="A27" s="113" t="s">
        <v>166</v>
      </c>
      <c r="B27" s="256" t="s">
        <v>77</v>
      </c>
      <c r="C27" s="256"/>
      <c r="D27" s="256"/>
      <c r="E27" s="108">
        <v>0</v>
      </c>
      <c r="F27" s="109">
        <v>12.5</v>
      </c>
      <c r="G27" s="109">
        <v>11.1</v>
      </c>
      <c r="H27" s="109">
        <v>10</v>
      </c>
      <c r="I27" s="109">
        <v>9.1</v>
      </c>
    </row>
    <row r="28" spans="1:10" s="82" customFormat="1" ht="64.5" customHeight="1" x14ac:dyDescent="0.25">
      <c r="A28" s="113" t="s">
        <v>167</v>
      </c>
      <c r="B28" s="256" t="s">
        <v>77</v>
      </c>
      <c r="C28" s="256"/>
      <c r="D28" s="256"/>
      <c r="E28" s="108">
        <v>0</v>
      </c>
      <c r="F28" s="109">
        <f>F19*100/E19-100</f>
        <v>33.333333333333343</v>
      </c>
      <c r="G28" s="109">
        <f>G19*100/F19-100</f>
        <v>25</v>
      </c>
      <c r="H28" s="109">
        <f>H19*100/G19-100</f>
        <v>20</v>
      </c>
      <c r="I28" s="109">
        <f>I19*100/H19-100</f>
        <v>16.666666666666671</v>
      </c>
    </row>
    <row r="29" spans="1:10" s="82" customFormat="1" ht="42" customHeight="1" x14ac:dyDescent="0.25">
      <c r="A29" s="262" t="s">
        <v>130</v>
      </c>
      <c r="B29" s="262"/>
      <c r="C29" s="262"/>
      <c r="D29" s="262"/>
      <c r="E29" s="262"/>
      <c r="F29" s="262"/>
      <c r="G29" s="262"/>
      <c r="H29" s="262"/>
      <c r="I29" s="262"/>
    </row>
    <row r="30" spans="1:10" s="82" customFormat="1" ht="42" customHeight="1" x14ac:dyDescent="0.25">
      <c r="A30" s="257" t="s">
        <v>44</v>
      </c>
      <c r="B30" s="257"/>
      <c r="C30" s="257"/>
      <c r="D30" s="257"/>
      <c r="E30" s="257"/>
      <c r="F30" s="257"/>
      <c r="G30" s="257"/>
      <c r="H30" s="257"/>
      <c r="I30" s="257"/>
    </row>
    <row r="31" spans="1:10" s="96" customFormat="1" ht="77.25" customHeight="1" x14ac:dyDescent="0.25">
      <c r="A31" s="93" t="s">
        <v>168</v>
      </c>
      <c r="B31" s="256" t="s">
        <v>46</v>
      </c>
      <c r="C31" s="256"/>
      <c r="D31" s="256"/>
      <c r="E31" s="33">
        <f>'Додаток 1'!H27</f>
        <v>45.756</v>
      </c>
      <c r="F31" s="33">
        <f>'Додаток 1'!I27</f>
        <v>109.02200000000001</v>
      </c>
      <c r="G31" s="33">
        <f>'Додаток 1'!J27</f>
        <v>0</v>
      </c>
      <c r="H31" s="33">
        <f>'Додаток 1'!K27</f>
        <v>0</v>
      </c>
      <c r="I31" s="33">
        <f>'Додаток 1'!L27</f>
        <v>0</v>
      </c>
    </row>
    <row r="32" spans="1:10" s="96" customFormat="1" ht="77.25" customHeight="1" x14ac:dyDescent="0.25">
      <c r="A32" s="93" t="s">
        <v>169</v>
      </c>
      <c r="B32" s="256" t="s">
        <v>46</v>
      </c>
      <c r="C32" s="256"/>
      <c r="D32" s="256"/>
      <c r="E32" s="97">
        <f>'Додаток 1'!H29</f>
        <v>0</v>
      </c>
      <c r="F32" s="98">
        <f>'Додаток 1'!I29</f>
        <v>165.17099999999999</v>
      </c>
      <c r="G32" s="98">
        <f>'Додаток 1'!J29</f>
        <v>173.429</v>
      </c>
      <c r="H32" s="97">
        <f>'Додаток 1'!K29</f>
        <v>0</v>
      </c>
      <c r="I32" s="97">
        <f>'Додаток 1'!L29</f>
        <v>0</v>
      </c>
      <c r="J32" s="99"/>
    </row>
    <row r="33" spans="1:10" s="82" customFormat="1" ht="43.5" customHeight="1" x14ac:dyDescent="0.25">
      <c r="A33" s="259" t="s">
        <v>47</v>
      </c>
      <c r="B33" s="260"/>
      <c r="C33" s="260"/>
      <c r="D33" s="260"/>
      <c r="E33" s="260"/>
      <c r="F33" s="260"/>
      <c r="G33" s="260"/>
      <c r="H33" s="260"/>
      <c r="I33" s="261"/>
    </row>
    <row r="34" spans="1:10" s="82" customFormat="1" ht="33.75" customHeight="1" x14ac:dyDescent="0.25">
      <c r="A34" s="100" t="s">
        <v>170</v>
      </c>
      <c r="B34" s="256" t="s">
        <v>162</v>
      </c>
      <c r="C34" s="256"/>
      <c r="D34" s="256"/>
      <c r="E34" s="110">
        <v>0</v>
      </c>
      <c r="F34" s="110">
        <v>25</v>
      </c>
      <c r="G34" s="110">
        <v>25</v>
      </c>
      <c r="H34" s="110">
        <v>0</v>
      </c>
      <c r="I34" s="110">
        <v>0</v>
      </c>
    </row>
    <row r="35" spans="1:10" s="82" customFormat="1" ht="28.5" customHeight="1" x14ac:dyDescent="0.25">
      <c r="A35" s="93" t="s">
        <v>171</v>
      </c>
      <c r="B35" s="256" t="s">
        <v>161</v>
      </c>
      <c r="C35" s="256"/>
      <c r="D35" s="256"/>
      <c r="E35" s="33">
        <v>0</v>
      </c>
      <c r="F35" s="33">
        <v>500</v>
      </c>
      <c r="G35" s="33">
        <v>800</v>
      </c>
      <c r="H35" s="38">
        <v>1100</v>
      </c>
      <c r="I35" s="38">
        <v>1400</v>
      </c>
    </row>
    <row r="36" spans="1:10" s="82" customFormat="1" ht="28.5" customHeight="1" x14ac:dyDescent="0.25">
      <c r="A36" s="93" t="s">
        <v>172</v>
      </c>
      <c r="B36" s="256" t="s">
        <v>173</v>
      </c>
      <c r="C36" s="256"/>
      <c r="D36" s="256"/>
      <c r="E36" s="33">
        <v>0</v>
      </c>
      <c r="F36" s="97">
        <v>15000</v>
      </c>
      <c r="G36" s="97">
        <v>24000</v>
      </c>
      <c r="H36" s="38">
        <v>33000</v>
      </c>
      <c r="I36" s="38">
        <v>42000</v>
      </c>
    </row>
    <row r="37" spans="1:10" s="82" customFormat="1" ht="43.5" customHeight="1" x14ac:dyDescent="0.25">
      <c r="A37" s="93" t="s">
        <v>176</v>
      </c>
      <c r="B37" s="256" t="s">
        <v>162</v>
      </c>
      <c r="C37" s="256"/>
      <c r="D37" s="256"/>
      <c r="E37" s="33">
        <v>13</v>
      </c>
      <c r="F37" s="97">
        <v>16</v>
      </c>
      <c r="G37" s="97">
        <v>0</v>
      </c>
      <c r="H37" s="38">
        <v>0</v>
      </c>
      <c r="I37" s="38">
        <v>0</v>
      </c>
    </row>
    <row r="38" spans="1:10" s="82" customFormat="1" ht="54" customHeight="1" x14ac:dyDescent="0.25">
      <c r="A38" s="93" t="s">
        <v>177</v>
      </c>
      <c r="B38" s="271" t="s">
        <v>178</v>
      </c>
      <c r="C38" s="272"/>
      <c r="D38" s="273"/>
      <c r="E38" s="97">
        <v>20000</v>
      </c>
      <c r="F38" s="97">
        <v>25000</v>
      </c>
      <c r="G38" s="97">
        <v>0</v>
      </c>
      <c r="H38" s="38">
        <v>0</v>
      </c>
      <c r="I38" s="38">
        <v>0</v>
      </c>
    </row>
    <row r="39" spans="1:10" s="82" customFormat="1" ht="83.25" customHeight="1" x14ac:dyDescent="0.25">
      <c r="A39" s="93" t="s">
        <v>179</v>
      </c>
      <c r="B39" s="256" t="s">
        <v>173</v>
      </c>
      <c r="C39" s="256"/>
      <c r="D39" s="256"/>
      <c r="E39" s="97">
        <v>1200000</v>
      </c>
      <c r="F39" s="97">
        <v>1600000</v>
      </c>
      <c r="G39" s="97">
        <v>0</v>
      </c>
      <c r="H39" s="38">
        <v>0</v>
      </c>
      <c r="I39" s="38">
        <v>0</v>
      </c>
    </row>
    <row r="40" spans="1:10" s="82" customFormat="1" ht="37.5" customHeight="1" x14ac:dyDescent="0.25">
      <c r="A40" s="263" t="s">
        <v>53</v>
      </c>
      <c r="B40" s="264"/>
      <c r="C40" s="264"/>
      <c r="D40" s="264"/>
      <c r="E40" s="264"/>
      <c r="F40" s="264"/>
      <c r="G40" s="264"/>
      <c r="H40" s="264"/>
      <c r="I40" s="265"/>
    </row>
    <row r="41" spans="1:10" s="82" customFormat="1" ht="63.75" customHeight="1" x14ac:dyDescent="0.25">
      <c r="A41" s="93" t="s">
        <v>174</v>
      </c>
      <c r="B41" s="256" t="s">
        <v>46</v>
      </c>
      <c r="C41" s="256"/>
      <c r="D41" s="256"/>
      <c r="E41" s="35">
        <v>0</v>
      </c>
      <c r="F41" s="35">
        <f>F32/F34</f>
        <v>6.60684</v>
      </c>
      <c r="G41" s="35">
        <f>G32/G34</f>
        <v>6.9371600000000004</v>
      </c>
      <c r="H41" s="35">
        <v>0</v>
      </c>
      <c r="I41" s="35">
        <v>0</v>
      </c>
    </row>
    <row r="42" spans="1:10" s="82" customFormat="1" ht="57" customHeight="1" x14ac:dyDescent="0.25">
      <c r="A42" s="93" t="s">
        <v>180</v>
      </c>
      <c r="B42" s="256" t="s">
        <v>46</v>
      </c>
      <c r="C42" s="256"/>
      <c r="D42" s="256"/>
      <c r="E42" s="35">
        <f>E31/E37</f>
        <v>3.5196923076923077</v>
      </c>
      <c r="F42" s="35">
        <f>F31/F37</f>
        <v>6.8138750000000003</v>
      </c>
      <c r="G42" s="35">
        <v>0</v>
      </c>
      <c r="H42" s="35">
        <v>0</v>
      </c>
      <c r="I42" s="35">
        <v>0</v>
      </c>
      <c r="J42" s="101"/>
    </row>
    <row r="43" spans="1:10" s="82" customFormat="1" ht="39" customHeight="1" x14ac:dyDescent="0.25">
      <c r="A43" s="263" t="s">
        <v>75</v>
      </c>
      <c r="B43" s="264"/>
      <c r="C43" s="264"/>
      <c r="D43" s="264"/>
      <c r="E43" s="264"/>
      <c r="F43" s="264"/>
      <c r="G43" s="264"/>
      <c r="H43" s="264"/>
      <c r="I43" s="265"/>
    </row>
    <row r="44" spans="1:10" s="82" customFormat="1" ht="62.25" customHeight="1" x14ac:dyDescent="0.25">
      <c r="A44" s="63" t="s">
        <v>175</v>
      </c>
      <c r="B44" s="256" t="s">
        <v>77</v>
      </c>
      <c r="C44" s="256"/>
      <c r="D44" s="256"/>
      <c r="E44" s="102">
        <v>0</v>
      </c>
      <c r="F44" s="103">
        <v>0</v>
      </c>
      <c r="G44" s="103">
        <f>G35*100/F35-100</f>
        <v>60</v>
      </c>
      <c r="H44" s="103">
        <f>H35*100/G35-100</f>
        <v>37.5</v>
      </c>
      <c r="I44" s="103">
        <f>I35*100/H35-100</f>
        <v>27.272727272727266</v>
      </c>
    </row>
    <row r="45" spans="1:10" s="82" customFormat="1" ht="70.5" customHeight="1" x14ac:dyDescent="0.25">
      <c r="A45" s="63" t="s">
        <v>181</v>
      </c>
      <c r="B45" s="256" t="s">
        <v>77</v>
      </c>
      <c r="C45" s="256"/>
      <c r="D45" s="256"/>
      <c r="E45" s="103">
        <v>0</v>
      </c>
      <c r="F45" s="103">
        <f>F38*100/E38-100</f>
        <v>25</v>
      </c>
      <c r="G45" s="104">
        <v>0</v>
      </c>
      <c r="H45" s="105">
        <v>0</v>
      </c>
      <c r="I45" s="105">
        <v>0</v>
      </c>
    </row>
    <row r="46" spans="1:10" s="82" customFormat="1" ht="90.75" customHeight="1" x14ac:dyDescent="0.25">
      <c r="A46" s="266" t="s">
        <v>128</v>
      </c>
      <c r="B46" s="266"/>
      <c r="C46" s="266"/>
      <c r="D46" s="267" t="s">
        <v>36</v>
      </c>
      <c r="E46" s="267"/>
      <c r="F46" s="267"/>
      <c r="G46" s="267"/>
      <c r="H46" s="267"/>
      <c r="I46" s="267"/>
    </row>
    <row r="47" spans="1:10" s="82" customFormat="1" x14ac:dyDescent="0.25">
      <c r="A47" s="258"/>
      <c r="B47" s="258"/>
      <c r="C47" s="258"/>
    </row>
    <row r="48" spans="1:10" s="82" customFormat="1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s="82" customFormat="1" x14ac:dyDescent="0.3">
      <c r="A49" s="16"/>
      <c r="B49" s="16"/>
      <c r="C49" s="16"/>
      <c r="D49" s="16"/>
      <c r="E49" s="16"/>
      <c r="F49" s="16"/>
      <c r="G49" s="16"/>
      <c r="H49" s="16"/>
      <c r="I49" s="16"/>
    </row>
    <row r="50" spans="1:9" s="82" customFormat="1" x14ac:dyDescent="0.3">
      <c r="A50" s="16"/>
      <c r="B50" s="16"/>
      <c r="C50" s="16"/>
      <c r="D50" s="16"/>
      <c r="E50" s="16"/>
      <c r="F50" s="16"/>
      <c r="G50" s="16"/>
      <c r="H50" s="16"/>
      <c r="I50" s="16"/>
    </row>
    <row r="51" spans="1:9" s="82" customFormat="1" x14ac:dyDescent="0.3">
      <c r="A51" s="16"/>
      <c r="B51" s="16"/>
      <c r="C51" s="16"/>
      <c r="D51" s="16"/>
      <c r="E51" s="16"/>
      <c r="F51" s="16"/>
      <c r="G51" s="16"/>
      <c r="H51" s="16"/>
      <c r="I51" s="16"/>
    </row>
    <row r="52" spans="1:9" s="82" customFormat="1" x14ac:dyDescent="0.3">
      <c r="A52" s="16"/>
      <c r="B52" s="16"/>
      <c r="C52" s="16"/>
      <c r="D52" s="16"/>
      <c r="E52" s="16"/>
      <c r="F52" s="16"/>
      <c r="G52" s="16"/>
      <c r="H52" s="16"/>
      <c r="I52" s="16"/>
    </row>
    <row r="53" spans="1:9" s="82" customFormat="1" x14ac:dyDescent="0.3">
      <c r="A53" s="16"/>
      <c r="B53" s="16"/>
      <c r="C53" s="16"/>
      <c r="D53" s="16"/>
      <c r="E53" s="16"/>
      <c r="F53" s="16"/>
      <c r="G53" s="16"/>
      <c r="H53" s="16"/>
      <c r="I53" s="16"/>
    </row>
    <row r="54" spans="1:9" s="82" customFormat="1" x14ac:dyDescent="0.3">
      <c r="A54" s="16"/>
      <c r="B54" s="16"/>
      <c r="C54" s="16"/>
      <c r="D54" s="16"/>
      <c r="E54" s="16"/>
      <c r="F54" s="16"/>
      <c r="G54" s="16"/>
      <c r="H54" s="16"/>
      <c r="I54" s="16"/>
    </row>
    <row r="55" spans="1:9" s="82" customFormat="1" x14ac:dyDescent="0.3">
      <c r="A55" s="16"/>
      <c r="B55" s="16"/>
      <c r="C55" s="16"/>
      <c r="D55" s="16"/>
      <c r="E55" s="16"/>
      <c r="F55" s="16"/>
      <c r="G55" s="16"/>
      <c r="H55" s="16"/>
      <c r="I55" s="16"/>
    </row>
    <row r="56" spans="1:9" s="82" customFormat="1" x14ac:dyDescent="0.3">
      <c r="A56" s="16"/>
      <c r="B56" s="16"/>
      <c r="C56" s="16"/>
      <c r="D56" s="16"/>
      <c r="E56" s="16"/>
      <c r="F56" s="16"/>
      <c r="G56" s="16"/>
      <c r="H56" s="16"/>
      <c r="I56" s="16"/>
    </row>
    <row r="57" spans="1:9" s="82" customFormat="1" x14ac:dyDescent="0.3">
      <c r="A57" s="16"/>
      <c r="B57" s="16"/>
      <c r="C57" s="16"/>
      <c r="D57" s="16"/>
      <c r="E57" s="16"/>
      <c r="F57" s="16"/>
      <c r="G57" s="16"/>
      <c r="H57" s="16"/>
      <c r="I57" s="16"/>
    </row>
    <row r="58" spans="1:9" s="82" customFormat="1" x14ac:dyDescent="0.3">
      <c r="A58" s="16"/>
      <c r="B58" s="16"/>
      <c r="C58" s="16"/>
      <c r="D58" s="16"/>
      <c r="E58" s="16"/>
      <c r="F58" s="16"/>
      <c r="G58" s="16"/>
      <c r="H58" s="16"/>
      <c r="I58" s="16"/>
    </row>
    <row r="59" spans="1:9" s="82" customFormat="1" x14ac:dyDescent="0.3">
      <c r="A59" s="16"/>
      <c r="B59" s="16"/>
      <c r="C59" s="16"/>
      <c r="D59" s="16"/>
      <c r="E59" s="16"/>
      <c r="F59" s="16"/>
      <c r="G59" s="16"/>
      <c r="H59" s="16"/>
      <c r="I59" s="16"/>
    </row>
    <row r="60" spans="1:9" s="82" customFormat="1" x14ac:dyDescent="0.3">
      <c r="A60" s="16"/>
      <c r="B60" s="16"/>
      <c r="C60" s="16"/>
      <c r="D60" s="16"/>
      <c r="E60" s="16"/>
      <c r="F60" s="16"/>
      <c r="G60" s="16"/>
      <c r="H60" s="16"/>
      <c r="I60" s="16"/>
    </row>
    <row r="61" spans="1:9" s="82" customFormat="1" x14ac:dyDescent="0.3">
      <c r="A61" s="16"/>
      <c r="B61" s="16"/>
      <c r="C61" s="16"/>
      <c r="D61" s="16"/>
      <c r="E61" s="16"/>
      <c r="F61" s="16"/>
      <c r="G61" s="16"/>
      <c r="H61" s="16"/>
      <c r="I61" s="16"/>
    </row>
    <row r="62" spans="1:9" s="82" customFormat="1" x14ac:dyDescent="0.3">
      <c r="A62" s="16"/>
      <c r="B62" s="16"/>
      <c r="C62" s="16"/>
      <c r="D62" s="16"/>
      <c r="E62" s="16"/>
      <c r="F62" s="16"/>
      <c r="G62" s="16"/>
      <c r="H62" s="16"/>
      <c r="I62" s="16"/>
    </row>
    <row r="63" spans="1:9" s="82" customFormat="1" x14ac:dyDescent="0.3">
      <c r="A63" s="16"/>
      <c r="B63" s="16"/>
      <c r="C63" s="16"/>
      <c r="D63" s="16"/>
      <c r="E63" s="16"/>
      <c r="F63" s="16"/>
      <c r="G63" s="16"/>
      <c r="H63" s="16"/>
      <c r="I63" s="16"/>
    </row>
    <row r="64" spans="1:9" s="82" customFormat="1" x14ac:dyDescent="0.3">
      <c r="A64" s="16"/>
      <c r="B64" s="16"/>
      <c r="C64" s="16"/>
      <c r="D64" s="16"/>
      <c r="E64" s="16"/>
      <c r="F64" s="16"/>
      <c r="G64" s="16"/>
      <c r="H64" s="16"/>
      <c r="I64" s="16"/>
    </row>
    <row r="65" spans="1:9" s="82" customFormat="1" x14ac:dyDescent="0.3">
      <c r="A65" s="16"/>
      <c r="B65" s="16"/>
      <c r="C65" s="16"/>
      <c r="D65" s="16"/>
      <c r="E65" s="16"/>
      <c r="F65" s="16"/>
      <c r="G65" s="16"/>
      <c r="H65" s="16"/>
      <c r="I65" s="16"/>
    </row>
    <row r="66" spans="1:9" s="82" customFormat="1" x14ac:dyDescent="0.3">
      <c r="A66" s="16"/>
      <c r="B66" s="16"/>
      <c r="C66" s="16"/>
      <c r="D66" s="16"/>
      <c r="E66" s="16"/>
      <c r="F66" s="16"/>
      <c r="G66" s="16"/>
      <c r="H66" s="16"/>
      <c r="I66" s="16"/>
    </row>
    <row r="67" spans="1:9" s="82" customFormat="1" x14ac:dyDescent="0.3">
      <c r="A67" s="16"/>
      <c r="B67" s="16"/>
      <c r="C67" s="16"/>
      <c r="D67" s="16"/>
      <c r="E67" s="16"/>
      <c r="F67" s="16"/>
      <c r="G67" s="16"/>
      <c r="H67" s="16"/>
      <c r="I67" s="16"/>
    </row>
    <row r="68" spans="1:9" s="82" customFormat="1" x14ac:dyDescent="0.3">
      <c r="A68" s="16"/>
      <c r="B68" s="16"/>
      <c r="C68" s="16"/>
      <c r="D68" s="16"/>
      <c r="E68" s="16"/>
      <c r="F68" s="16"/>
      <c r="G68" s="16"/>
      <c r="H68" s="16"/>
      <c r="I68" s="16"/>
    </row>
    <row r="69" spans="1:9" s="82" customFormat="1" x14ac:dyDescent="0.3">
      <c r="A69" s="16"/>
      <c r="B69" s="16"/>
      <c r="C69" s="16"/>
      <c r="D69" s="16"/>
      <c r="E69" s="16"/>
      <c r="F69" s="16"/>
      <c r="G69" s="16"/>
      <c r="H69" s="16"/>
      <c r="I69" s="16"/>
    </row>
    <row r="70" spans="1:9" s="82" customFormat="1" x14ac:dyDescent="0.3">
      <c r="A70" s="16"/>
      <c r="B70" s="16"/>
      <c r="C70" s="16"/>
      <c r="D70" s="16"/>
      <c r="E70" s="16"/>
      <c r="F70" s="16"/>
      <c r="G70" s="16"/>
      <c r="H70" s="16"/>
      <c r="I70" s="16"/>
    </row>
    <row r="71" spans="1:9" s="82" customFormat="1" x14ac:dyDescent="0.3">
      <c r="A71" s="16"/>
      <c r="B71" s="16"/>
      <c r="C71" s="16"/>
      <c r="D71" s="16"/>
      <c r="E71" s="16"/>
      <c r="F71" s="16"/>
      <c r="G71" s="16"/>
      <c r="H71" s="16"/>
      <c r="I71" s="16"/>
    </row>
    <row r="72" spans="1:9" s="82" customFormat="1" x14ac:dyDescent="0.3">
      <c r="A72" s="16"/>
      <c r="B72" s="16"/>
      <c r="C72" s="16"/>
      <c r="D72" s="16"/>
      <c r="E72" s="16"/>
      <c r="F72" s="16"/>
      <c r="G72" s="16"/>
      <c r="H72" s="16"/>
      <c r="I72" s="16"/>
    </row>
    <row r="73" spans="1:9" s="82" customFormat="1" x14ac:dyDescent="0.3">
      <c r="A73" s="16"/>
      <c r="B73" s="16"/>
      <c r="C73" s="16"/>
      <c r="D73" s="16"/>
      <c r="E73" s="16"/>
      <c r="F73" s="16"/>
      <c r="G73" s="16"/>
      <c r="H73" s="16"/>
      <c r="I73" s="16"/>
    </row>
    <row r="74" spans="1:9" s="82" customFormat="1" x14ac:dyDescent="0.3">
      <c r="A74" s="16"/>
      <c r="B74" s="16"/>
      <c r="C74" s="16"/>
      <c r="D74" s="16"/>
      <c r="E74" s="16"/>
      <c r="F74" s="16"/>
      <c r="G74" s="16"/>
      <c r="H74" s="16"/>
      <c r="I74" s="16"/>
    </row>
    <row r="75" spans="1:9" s="82" customFormat="1" x14ac:dyDescent="0.3">
      <c r="A75" s="16"/>
      <c r="B75" s="16"/>
      <c r="C75" s="16"/>
      <c r="D75" s="16"/>
      <c r="E75" s="16"/>
      <c r="F75" s="16"/>
      <c r="G75" s="16"/>
      <c r="H75" s="16"/>
      <c r="I75" s="16"/>
    </row>
    <row r="76" spans="1:9" s="82" customFormat="1" x14ac:dyDescent="0.3">
      <c r="A76" s="16"/>
      <c r="B76" s="16"/>
      <c r="C76" s="16"/>
      <c r="D76" s="16"/>
      <c r="E76" s="16"/>
      <c r="F76" s="16"/>
      <c r="G76" s="16"/>
      <c r="H76" s="16"/>
      <c r="I76" s="16"/>
    </row>
    <row r="77" spans="1:9" s="82" customFormat="1" x14ac:dyDescent="0.3">
      <c r="A77" s="16"/>
      <c r="B77" s="16"/>
      <c r="C77" s="16"/>
      <c r="D77" s="16"/>
      <c r="E77" s="16"/>
      <c r="F77" s="16"/>
      <c r="G77" s="16"/>
      <c r="H77" s="16"/>
      <c r="I77" s="16"/>
    </row>
    <row r="78" spans="1:9" s="82" customFormat="1" x14ac:dyDescent="0.3">
      <c r="A78" s="16"/>
      <c r="B78" s="16"/>
      <c r="C78" s="16"/>
      <c r="D78" s="16"/>
      <c r="E78" s="16"/>
      <c r="F78" s="16"/>
      <c r="G78" s="16"/>
      <c r="H78" s="16"/>
      <c r="I78" s="16"/>
    </row>
    <row r="79" spans="1:9" s="82" customFormat="1" x14ac:dyDescent="0.3">
      <c r="A79" s="16"/>
      <c r="B79" s="16"/>
      <c r="C79" s="16"/>
      <c r="D79" s="16"/>
      <c r="E79" s="16"/>
      <c r="F79" s="16"/>
      <c r="G79" s="16"/>
      <c r="H79" s="16"/>
      <c r="I79" s="16"/>
    </row>
    <row r="80" spans="1:9" s="82" customFormat="1" x14ac:dyDescent="0.3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3">
      <c r="A81" s="15"/>
      <c r="B81" s="15"/>
      <c r="C81" s="15"/>
      <c r="D81" s="15"/>
      <c r="E81" s="16"/>
      <c r="F81" s="15"/>
      <c r="G81" s="15"/>
      <c r="H81" s="15"/>
      <c r="I81" s="15"/>
    </row>
    <row r="82" spans="1:9" x14ac:dyDescent="0.3">
      <c r="A82" s="15"/>
      <c r="B82" s="15"/>
      <c r="C82" s="15"/>
      <c r="D82" s="15"/>
      <c r="E82" s="16"/>
      <c r="F82" s="15"/>
      <c r="G82" s="15"/>
      <c r="H82" s="15"/>
      <c r="I82" s="15"/>
    </row>
    <row r="83" spans="1:9" x14ac:dyDescent="0.3">
      <c r="A83" s="15"/>
      <c r="B83" s="15"/>
      <c r="C83" s="15"/>
      <c r="D83" s="15"/>
      <c r="E83" s="16"/>
      <c r="F83" s="15"/>
      <c r="G83" s="15"/>
      <c r="H83" s="15"/>
      <c r="I83" s="15"/>
    </row>
    <row r="84" spans="1:9" x14ac:dyDescent="0.3">
      <c r="A84" s="15"/>
      <c r="B84" s="15"/>
      <c r="C84" s="15"/>
      <c r="D84" s="15"/>
      <c r="E84" s="16"/>
      <c r="F84" s="15"/>
      <c r="G84" s="15"/>
      <c r="H84" s="15"/>
      <c r="I84" s="15"/>
    </row>
    <row r="85" spans="1:9" x14ac:dyDescent="0.3">
      <c r="A85" s="15"/>
      <c r="B85" s="15"/>
      <c r="C85" s="15"/>
      <c r="D85" s="15"/>
      <c r="E85" s="16"/>
      <c r="F85" s="15"/>
      <c r="G85" s="15"/>
      <c r="H85" s="15"/>
      <c r="I85" s="15"/>
    </row>
    <row r="86" spans="1:9" x14ac:dyDescent="0.3">
      <c r="A86" s="15"/>
      <c r="B86" s="15"/>
      <c r="C86" s="15"/>
      <c r="D86" s="15"/>
      <c r="E86" s="16"/>
      <c r="F86" s="15"/>
      <c r="G86" s="15"/>
      <c r="H86" s="15"/>
      <c r="I86" s="15"/>
    </row>
    <row r="87" spans="1:9" x14ac:dyDescent="0.3">
      <c r="A87" s="15"/>
      <c r="B87" s="15"/>
      <c r="C87" s="15"/>
      <c r="D87" s="15"/>
      <c r="E87" s="16"/>
      <c r="F87" s="15"/>
      <c r="G87" s="15"/>
      <c r="H87" s="15"/>
      <c r="I87" s="15"/>
    </row>
    <row r="88" spans="1:9" x14ac:dyDescent="0.3">
      <c r="A88" s="15"/>
      <c r="B88" s="15"/>
      <c r="C88" s="15"/>
      <c r="D88" s="15"/>
      <c r="E88" s="16"/>
      <c r="F88" s="15"/>
      <c r="G88" s="15"/>
      <c r="H88" s="15"/>
      <c r="I88" s="15"/>
    </row>
    <row r="89" spans="1:9" x14ac:dyDescent="0.3">
      <c r="A89" s="15"/>
      <c r="B89" s="15"/>
      <c r="C89" s="15"/>
      <c r="D89" s="15"/>
      <c r="E89" s="16"/>
      <c r="F89" s="15"/>
      <c r="G89" s="15"/>
      <c r="H89" s="15"/>
      <c r="I89" s="15"/>
    </row>
    <row r="90" spans="1:9" x14ac:dyDescent="0.3">
      <c r="A90" s="15"/>
      <c r="B90" s="15"/>
      <c r="C90" s="15"/>
      <c r="D90" s="15"/>
      <c r="E90" s="16"/>
      <c r="F90" s="15"/>
      <c r="G90" s="15"/>
      <c r="H90" s="15"/>
      <c r="I90" s="15"/>
    </row>
    <row r="91" spans="1:9" x14ac:dyDescent="0.3">
      <c r="A91" s="15"/>
      <c r="B91" s="15"/>
      <c r="C91" s="15"/>
      <c r="D91" s="15"/>
      <c r="E91" s="16"/>
      <c r="F91" s="15"/>
      <c r="G91" s="15"/>
      <c r="H91" s="15"/>
      <c r="I91" s="15"/>
    </row>
    <row r="92" spans="1:9" x14ac:dyDescent="0.3">
      <c r="A92" s="15"/>
      <c r="B92" s="15"/>
      <c r="C92" s="15"/>
      <c r="D92" s="15"/>
      <c r="E92" s="16"/>
      <c r="F92" s="15"/>
      <c r="G92" s="15"/>
      <c r="H92" s="15"/>
      <c r="I92" s="15"/>
    </row>
    <row r="93" spans="1:9" x14ac:dyDescent="0.3">
      <c r="A93" s="15"/>
      <c r="B93" s="15"/>
      <c r="C93" s="15"/>
      <c r="D93" s="15"/>
      <c r="E93" s="16"/>
      <c r="F93" s="15"/>
      <c r="G93" s="15"/>
      <c r="H93" s="15"/>
      <c r="I93" s="15"/>
    </row>
    <row r="94" spans="1:9" x14ac:dyDescent="0.3">
      <c r="A94" s="15"/>
      <c r="B94" s="15"/>
      <c r="C94" s="15"/>
      <c r="D94" s="15"/>
      <c r="E94" s="16"/>
      <c r="F94" s="15"/>
      <c r="G94" s="15"/>
      <c r="H94" s="15"/>
      <c r="I94" s="15"/>
    </row>
    <row r="95" spans="1:9" x14ac:dyDescent="0.3">
      <c r="A95" s="15"/>
      <c r="B95" s="15"/>
      <c r="C95" s="15"/>
      <c r="D95" s="15"/>
      <c r="E95" s="16"/>
      <c r="F95" s="15"/>
      <c r="G95" s="15"/>
      <c r="H95" s="15"/>
      <c r="I95" s="15"/>
    </row>
    <row r="96" spans="1:9" x14ac:dyDescent="0.3">
      <c r="A96" s="15"/>
      <c r="B96" s="15"/>
      <c r="C96" s="15"/>
      <c r="D96" s="15"/>
      <c r="E96" s="16"/>
      <c r="F96" s="15"/>
      <c r="G96" s="15"/>
      <c r="H96" s="15"/>
      <c r="I96" s="15"/>
    </row>
    <row r="97" spans="1:9" x14ac:dyDescent="0.3">
      <c r="A97" s="15"/>
      <c r="B97" s="15"/>
      <c r="C97" s="15"/>
      <c r="D97" s="15"/>
      <c r="E97" s="16"/>
      <c r="F97" s="15"/>
      <c r="G97" s="15"/>
      <c r="H97" s="15"/>
      <c r="I97" s="15"/>
    </row>
    <row r="98" spans="1:9" x14ac:dyDescent="0.3">
      <c r="A98" s="15"/>
      <c r="B98" s="15"/>
      <c r="C98" s="15"/>
      <c r="D98" s="15"/>
      <c r="E98" s="16"/>
      <c r="F98" s="15"/>
      <c r="G98" s="15"/>
      <c r="H98" s="15"/>
      <c r="I98" s="15"/>
    </row>
    <row r="99" spans="1:9" x14ac:dyDescent="0.3">
      <c r="A99" s="15"/>
      <c r="B99" s="15"/>
      <c r="C99" s="15"/>
      <c r="D99" s="15"/>
      <c r="E99" s="16"/>
      <c r="F99" s="15"/>
      <c r="G99" s="15"/>
      <c r="H99" s="15"/>
      <c r="I99" s="15"/>
    </row>
    <row r="100" spans="1:9" x14ac:dyDescent="0.3">
      <c r="A100" s="15"/>
      <c r="B100" s="15"/>
      <c r="C100" s="15"/>
      <c r="D100" s="15"/>
      <c r="E100" s="16"/>
      <c r="F100" s="15"/>
      <c r="G100" s="15"/>
      <c r="H100" s="15"/>
      <c r="I100" s="15"/>
    </row>
    <row r="101" spans="1:9" x14ac:dyDescent="0.3">
      <c r="A101" s="15"/>
      <c r="B101" s="15"/>
      <c r="C101" s="15"/>
      <c r="D101" s="15"/>
      <c r="E101" s="16"/>
      <c r="F101" s="15"/>
      <c r="G101" s="15"/>
      <c r="H101" s="15"/>
      <c r="I101" s="15"/>
    </row>
    <row r="102" spans="1:9" x14ac:dyDescent="0.3">
      <c r="A102" s="15"/>
      <c r="B102" s="15"/>
      <c r="C102" s="15"/>
      <c r="D102" s="15"/>
      <c r="E102" s="16"/>
      <c r="F102" s="15"/>
      <c r="G102" s="15"/>
      <c r="H102" s="15"/>
      <c r="I102" s="15"/>
    </row>
    <row r="103" spans="1:9" x14ac:dyDescent="0.3">
      <c r="A103" s="15"/>
      <c r="B103" s="15"/>
      <c r="C103" s="15"/>
      <c r="D103" s="15"/>
      <c r="E103" s="16"/>
      <c r="F103" s="15"/>
      <c r="G103" s="15"/>
      <c r="H103" s="15"/>
      <c r="I103" s="15"/>
    </row>
    <row r="104" spans="1:9" x14ac:dyDescent="0.3">
      <c r="A104" s="15"/>
      <c r="B104" s="15"/>
      <c r="C104" s="15"/>
      <c r="D104" s="15"/>
      <c r="E104" s="16"/>
      <c r="F104" s="15"/>
      <c r="G104" s="15"/>
      <c r="H104" s="15"/>
      <c r="I104" s="15"/>
    </row>
    <row r="105" spans="1:9" x14ac:dyDescent="0.3">
      <c r="A105" s="15"/>
      <c r="B105" s="15"/>
      <c r="C105" s="15"/>
      <c r="D105" s="15"/>
      <c r="E105" s="16"/>
      <c r="F105" s="15"/>
      <c r="G105" s="15"/>
      <c r="H105" s="15"/>
      <c r="I105" s="15"/>
    </row>
    <row r="106" spans="1:9" x14ac:dyDescent="0.3">
      <c r="A106" s="15"/>
      <c r="B106" s="15"/>
      <c r="C106" s="15"/>
      <c r="D106" s="15"/>
      <c r="E106" s="16"/>
      <c r="F106" s="15"/>
      <c r="G106" s="15"/>
      <c r="H106" s="15"/>
      <c r="I106" s="15"/>
    </row>
    <row r="107" spans="1:9" x14ac:dyDescent="0.3">
      <c r="A107" s="15"/>
      <c r="B107" s="15"/>
      <c r="C107" s="15"/>
      <c r="D107" s="15"/>
      <c r="E107" s="16"/>
      <c r="F107" s="15"/>
      <c r="G107" s="15"/>
      <c r="H107" s="15"/>
      <c r="I107" s="15"/>
    </row>
    <row r="108" spans="1:9" x14ac:dyDescent="0.3">
      <c r="A108" s="15"/>
      <c r="B108" s="15"/>
      <c r="C108" s="15"/>
      <c r="D108" s="15"/>
      <c r="E108" s="16"/>
      <c r="F108" s="15"/>
      <c r="G108" s="15"/>
      <c r="H108" s="15"/>
      <c r="I108" s="15"/>
    </row>
    <row r="109" spans="1:9" x14ac:dyDescent="0.3">
      <c r="A109" s="15"/>
      <c r="B109" s="15"/>
      <c r="C109" s="15"/>
      <c r="D109" s="15"/>
      <c r="E109" s="16"/>
      <c r="F109" s="15"/>
      <c r="G109" s="15"/>
      <c r="H109" s="15"/>
      <c r="I109" s="15"/>
    </row>
    <row r="110" spans="1:9" x14ac:dyDescent="0.3">
      <c r="A110" s="15"/>
      <c r="B110" s="15"/>
      <c r="C110" s="15"/>
      <c r="D110" s="15"/>
      <c r="E110" s="16"/>
      <c r="F110" s="15"/>
      <c r="G110" s="15"/>
      <c r="H110" s="15"/>
      <c r="I110" s="15"/>
    </row>
    <row r="111" spans="1:9" x14ac:dyDescent="0.3">
      <c r="A111" s="15"/>
      <c r="B111" s="15"/>
      <c r="C111" s="15"/>
      <c r="D111" s="15"/>
      <c r="E111" s="16"/>
      <c r="F111" s="15"/>
      <c r="G111" s="15"/>
      <c r="H111" s="15"/>
      <c r="I111" s="15"/>
    </row>
    <row r="112" spans="1:9" x14ac:dyDescent="0.3">
      <c r="A112" s="15"/>
      <c r="B112" s="15"/>
      <c r="C112" s="15"/>
      <c r="D112" s="15"/>
      <c r="E112" s="16"/>
      <c r="F112" s="15"/>
      <c r="G112" s="15"/>
      <c r="H112" s="15"/>
      <c r="I112" s="15"/>
    </row>
    <row r="113" spans="1:9" x14ac:dyDescent="0.3">
      <c r="A113" s="15"/>
      <c r="B113" s="15"/>
      <c r="C113" s="15"/>
      <c r="D113" s="15"/>
      <c r="E113" s="16"/>
      <c r="F113" s="15"/>
      <c r="G113" s="15"/>
      <c r="H113" s="15"/>
      <c r="I113" s="15"/>
    </row>
    <row r="114" spans="1:9" x14ac:dyDescent="0.3">
      <c r="A114" s="15"/>
      <c r="B114" s="15"/>
      <c r="C114" s="15"/>
      <c r="D114" s="15"/>
      <c r="E114" s="16"/>
      <c r="F114" s="15"/>
      <c r="G114" s="15"/>
      <c r="H114" s="15"/>
      <c r="I114" s="15"/>
    </row>
    <row r="115" spans="1:9" x14ac:dyDescent="0.3">
      <c r="A115" s="15"/>
      <c r="B115" s="15"/>
      <c r="C115" s="15"/>
      <c r="D115" s="15"/>
      <c r="E115" s="16"/>
      <c r="F115" s="15"/>
      <c r="G115" s="15"/>
      <c r="H115" s="15"/>
      <c r="I115" s="15"/>
    </row>
    <row r="116" spans="1:9" x14ac:dyDescent="0.3">
      <c r="A116" s="15"/>
      <c r="B116" s="15"/>
      <c r="C116" s="15"/>
      <c r="D116" s="15"/>
      <c r="E116" s="16"/>
      <c r="F116" s="15"/>
      <c r="G116" s="15"/>
      <c r="H116" s="15"/>
      <c r="I116" s="15"/>
    </row>
    <row r="117" spans="1:9" x14ac:dyDescent="0.3">
      <c r="A117" s="15"/>
      <c r="B117" s="15"/>
      <c r="C117" s="15"/>
      <c r="D117" s="15"/>
      <c r="E117" s="16"/>
      <c r="F117" s="15"/>
      <c r="G117" s="15"/>
      <c r="H117" s="15"/>
      <c r="I117" s="15"/>
    </row>
    <row r="118" spans="1:9" x14ac:dyDescent="0.3">
      <c r="A118" s="15"/>
      <c r="B118" s="15"/>
      <c r="C118" s="15"/>
      <c r="D118" s="15"/>
      <c r="E118" s="16"/>
      <c r="F118" s="15"/>
      <c r="G118" s="15"/>
      <c r="H118" s="15"/>
      <c r="I118" s="15"/>
    </row>
    <row r="119" spans="1:9" x14ac:dyDescent="0.3">
      <c r="A119" s="15"/>
      <c r="B119" s="15"/>
      <c r="C119" s="15"/>
      <c r="D119" s="15"/>
      <c r="E119" s="16"/>
      <c r="F119" s="15"/>
      <c r="G119" s="15"/>
      <c r="H119" s="15"/>
      <c r="I119" s="15"/>
    </row>
    <row r="120" spans="1:9" x14ac:dyDescent="0.3">
      <c r="A120" s="15"/>
      <c r="B120" s="15"/>
      <c r="C120" s="15"/>
      <c r="D120" s="15"/>
      <c r="E120" s="16"/>
      <c r="F120" s="15"/>
      <c r="G120" s="15"/>
      <c r="H120" s="15"/>
      <c r="I120" s="15"/>
    </row>
    <row r="121" spans="1:9" x14ac:dyDescent="0.3">
      <c r="A121" s="15"/>
      <c r="B121" s="15"/>
      <c r="C121" s="15"/>
      <c r="D121" s="15"/>
      <c r="E121" s="16"/>
      <c r="F121" s="15"/>
      <c r="G121" s="15"/>
      <c r="H121" s="15"/>
      <c r="I121" s="15"/>
    </row>
    <row r="122" spans="1:9" x14ac:dyDescent="0.3">
      <c r="A122" s="15"/>
      <c r="B122" s="15"/>
      <c r="C122" s="15"/>
      <c r="D122" s="15"/>
      <c r="E122" s="16"/>
      <c r="F122" s="15"/>
      <c r="G122" s="15"/>
      <c r="H122" s="15"/>
      <c r="I122" s="15"/>
    </row>
    <row r="123" spans="1:9" x14ac:dyDescent="0.3">
      <c r="A123" s="15"/>
      <c r="B123" s="15"/>
      <c r="C123" s="15"/>
      <c r="D123" s="15"/>
      <c r="E123" s="16"/>
      <c r="F123" s="15"/>
      <c r="G123" s="15"/>
      <c r="H123" s="15"/>
      <c r="I123" s="15"/>
    </row>
    <row r="124" spans="1:9" x14ac:dyDescent="0.3">
      <c r="A124" s="15"/>
      <c r="B124" s="15"/>
      <c r="C124" s="15"/>
      <c r="D124" s="15"/>
      <c r="E124" s="16"/>
      <c r="F124" s="15"/>
      <c r="G124" s="15"/>
      <c r="H124" s="15"/>
      <c r="I124" s="15"/>
    </row>
    <row r="125" spans="1:9" x14ac:dyDescent="0.3">
      <c r="A125" s="15"/>
      <c r="B125" s="15"/>
      <c r="C125" s="15"/>
      <c r="D125" s="15"/>
      <c r="E125" s="16"/>
      <c r="F125" s="15"/>
      <c r="G125" s="15"/>
      <c r="H125" s="15"/>
      <c r="I125" s="15"/>
    </row>
    <row r="126" spans="1:9" x14ac:dyDescent="0.3">
      <c r="A126" s="15"/>
      <c r="B126" s="15"/>
      <c r="C126" s="15"/>
      <c r="D126" s="15"/>
      <c r="E126" s="16"/>
      <c r="F126" s="15"/>
      <c r="G126" s="15"/>
      <c r="H126" s="15"/>
      <c r="I126" s="15"/>
    </row>
    <row r="127" spans="1:9" x14ac:dyDescent="0.3">
      <c r="A127" s="15"/>
      <c r="B127" s="15"/>
      <c r="C127" s="15"/>
      <c r="D127" s="15"/>
      <c r="E127" s="16"/>
      <c r="F127" s="15"/>
      <c r="G127" s="15"/>
      <c r="H127" s="15"/>
      <c r="I127" s="15"/>
    </row>
    <row r="128" spans="1:9" x14ac:dyDescent="0.3">
      <c r="A128" s="15"/>
      <c r="B128" s="15"/>
      <c r="C128" s="15"/>
      <c r="D128" s="15"/>
      <c r="E128" s="16"/>
      <c r="F128" s="15"/>
      <c r="G128" s="15"/>
      <c r="H128" s="15"/>
      <c r="I128" s="15"/>
    </row>
    <row r="129" spans="1:9" x14ac:dyDescent="0.3">
      <c r="A129" s="15"/>
      <c r="B129" s="15"/>
      <c r="C129" s="15"/>
      <c r="D129" s="15"/>
      <c r="E129" s="16"/>
      <c r="F129" s="15"/>
      <c r="G129" s="15"/>
      <c r="H129" s="15"/>
      <c r="I129" s="15"/>
    </row>
    <row r="130" spans="1:9" x14ac:dyDescent="0.3">
      <c r="A130" s="15"/>
      <c r="B130" s="15"/>
      <c r="C130" s="15"/>
      <c r="D130" s="15"/>
      <c r="E130" s="16"/>
      <c r="F130" s="15"/>
      <c r="G130" s="15"/>
      <c r="H130" s="15"/>
      <c r="I130" s="15"/>
    </row>
    <row r="131" spans="1:9" x14ac:dyDescent="0.3">
      <c r="A131" s="15"/>
      <c r="B131" s="15"/>
      <c r="C131" s="15"/>
      <c r="D131" s="15"/>
      <c r="E131" s="16"/>
      <c r="F131" s="15"/>
      <c r="G131" s="15"/>
      <c r="H131" s="15"/>
      <c r="I131" s="15"/>
    </row>
    <row r="132" spans="1:9" x14ac:dyDescent="0.3">
      <c r="A132" s="15"/>
      <c r="B132" s="15"/>
      <c r="C132" s="15"/>
      <c r="D132" s="15"/>
      <c r="E132" s="16"/>
      <c r="F132" s="15"/>
      <c r="G132" s="15"/>
      <c r="H132" s="15"/>
      <c r="I132" s="15"/>
    </row>
    <row r="133" spans="1:9" x14ac:dyDescent="0.3">
      <c r="A133" s="15"/>
      <c r="B133" s="15"/>
      <c r="C133" s="15"/>
      <c r="D133" s="15"/>
      <c r="E133" s="16"/>
      <c r="F133" s="15"/>
      <c r="G133" s="15"/>
      <c r="H133" s="15"/>
      <c r="I133" s="15"/>
    </row>
    <row r="134" spans="1:9" x14ac:dyDescent="0.3">
      <c r="A134" s="15"/>
      <c r="B134" s="15"/>
      <c r="C134" s="15"/>
      <c r="D134" s="15"/>
      <c r="E134" s="16"/>
      <c r="F134" s="15"/>
      <c r="G134" s="15"/>
      <c r="H134" s="15"/>
      <c r="I134" s="15"/>
    </row>
    <row r="135" spans="1:9" x14ac:dyDescent="0.3">
      <c r="A135" s="15"/>
      <c r="B135" s="15"/>
      <c r="C135" s="15"/>
      <c r="D135" s="15"/>
      <c r="E135" s="16"/>
      <c r="F135" s="15"/>
      <c r="G135" s="15"/>
      <c r="H135" s="15"/>
      <c r="I135" s="15"/>
    </row>
    <row r="136" spans="1:9" x14ac:dyDescent="0.3">
      <c r="A136" s="15"/>
      <c r="B136" s="15"/>
      <c r="C136" s="15"/>
      <c r="D136" s="15"/>
      <c r="E136" s="16"/>
      <c r="F136" s="15"/>
      <c r="G136" s="15"/>
      <c r="H136" s="15"/>
      <c r="I136" s="15"/>
    </row>
    <row r="137" spans="1:9" x14ac:dyDescent="0.3">
      <c r="A137" s="15"/>
      <c r="B137" s="15"/>
      <c r="C137" s="15"/>
      <c r="D137" s="15"/>
      <c r="E137" s="16"/>
      <c r="F137" s="15"/>
      <c r="G137" s="15"/>
      <c r="H137" s="15"/>
      <c r="I137" s="15"/>
    </row>
    <row r="138" spans="1:9" x14ac:dyDescent="0.3">
      <c r="A138" s="15"/>
      <c r="B138" s="15"/>
      <c r="C138" s="15"/>
      <c r="D138" s="15"/>
      <c r="E138" s="16"/>
      <c r="F138" s="15"/>
      <c r="G138" s="15"/>
      <c r="H138" s="15"/>
      <c r="I138" s="15"/>
    </row>
    <row r="139" spans="1:9" x14ac:dyDescent="0.3">
      <c r="A139" s="15"/>
      <c r="B139" s="15"/>
      <c r="C139" s="15"/>
      <c r="D139" s="15"/>
      <c r="E139" s="16"/>
      <c r="F139" s="15"/>
      <c r="G139" s="15"/>
      <c r="H139" s="15"/>
      <c r="I139" s="15"/>
    </row>
    <row r="140" spans="1:9" x14ac:dyDescent="0.3">
      <c r="A140" s="15"/>
      <c r="B140" s="15"/>
      <c r="C140" s="15"/>
      <c r="D140" s="15"/>
      <c r="E140" s="16"/>
      <c r="F140" s="15"/>
      <c r="G140" s="15"/>
      <c r="H140" s="15"/>
      <c r="I140" s="15"/>
    </row>
    <row r="141" spans="1:9" x14ac:dyDescent="0.3">
      <c r="A141" s="15"/>
      <c r="B141" s="15"/>
      <c r="C141" s="15"/>
      <c r="D141" s="15"/>
      <c r="E141" s="16"/>
      <c r="F141" s="15"/>
      <c r="G141" s="15"/>
      <c r="H141" s="15"/>
      <c r="I141" s="15"/>
    </row>
    <row r="142" spans="1:9" x14ac:dyDescent="0.3">
      <c r="A142" s="15"/>
      <c r="B142" s="15"/>
      <c r="C142" s="15"/>
      <c r="D142" s="15"/>
      <c r="E142" s="16"/>
      <c r="F142" s="15"/>
      <c r="G142" s="15"/>
      <c r="H142" s="15"/>
      <c r="I142" s="15"/>
    </row>
    <row r="143" spans="1:9" x14ac:dyDescent="0.3">
      <c r="A143" s="15"/>
      <c r="B143" s="15"/>
      <c r="C143" s="15"/>
      <c r="D143" s="15"/>
      <c r="E143" s="16"/>
      <c r="F143" s="15"/>
      <c r="G143" s="15"/>
      <c r="H143" s="15"/>
      <c r="I143" s="15"/>
    </row>
    <row r="144" spans="1:9" x14ac:dyDescent="0.3">
      <c r="A144" s="15"/>
      <c r="B144" s="15"/>
      <c r="C144" s="15"/>
      <c r="D144" s="15"/>
      <c r="E144" s="16"/>
      <c r="F144" s="15"/>
      <c r="G144" s="15"/>
      <c r="H144" s="15"/>
      <c r="I144" s="15"/>
    </row>
    <row r="145" spans="1:9" x14ac:dyDescent="0.3">
      <c r="A145" s="15"/>
      <c r="B145" s="15"/>
      <c r="C145" s="15"/>
      <c r="D145" s="15"/>
      <c r="E145" s="16"/>
      <c r="F145" s="15"/>
      <c r="G145" s="15"/>
      <c r="H145" s="15"/>
      <c r="I145" s="15"/>
    </row>
    <row r="146" spans="1:9" x14ac:dyDescent="0.3">
      <c r="A146" s="15"/>
      <c r="B146" s="15"/>
      <c r="C146" s="15"/>
      <c r="D146" s="15"/>
      <c r="E146" s="16"/>
      <c r="F146" s="15"/>
      <c r="G146" s="15"/>
      <c r="H146" s="15"/>
      <c r="I146" s="15"/>
    </row>
    <row r="147" spans="1:9" x14ac:dyDescent="0.3">
      <c r="A147" s="15"/>
      <c r="B147" s="15"/>
      <c r="C147" s="15"/>
      <c r="D147" s="15"/>
      <c r="E147" s="16"/>
      <c r="F147" s="15"/>
      <c r="G147" s="15"/>
      <c r="H147" s="15"/>
      <c r="I147" s="15"/>
    </row>
    <row r="148" spans="1:9" x14ac:dyDescent="0.3">
      <c r="A148" s="15"/>
      <c r="B148" s="15"/>
      <c r="C148" s="15"/>
      <c r="D148" s="15"/>
      <c r="E148" s="16"/>
      <c r="F148" s="15"/>
      <c r="G148" s="15"/>
      <c r="H148" s="15"/>
      <c r="I148" s="15"/>
    </row>
    <row r="149" spans="1:9" x14ac:dyDescent="0.3">
      <c r="A149" s="15"/>
      <c r="B149" s="15"/>
      <c r="C149" s="15"/>
      <c r="D149" s="15"/>
      <c r="E149" s="16"/>
      <c r="F149" s="15"/>
      <c r="G149" s="15"/>
      <c r="H149" s="15"/>
      <c r="I149" s="15"/>
    </row>
    <row r="150" spans="1:9" x14ac:dyDescent="0.3">
      <c r="A150" s="15"/>
      <c r="B150" s="15"/>
      <c r="C150" s="15"/>
      <c r="D150" s="15"/>
      <c r="E150" s="16"/>
      <c r="F150" s="15"/>
      <c r="G150" s="15"/>
      <c r="H150" s="15"/>
      <c r="I150" s="15"/>
    </row>
    <row r="151" spans="1:9" x14ac:dyDescent="0.3">
      <c r="A151" s="15"/>
      <c r="B151" s="15"/>
      <c r="C151" s="15"/>
      <c r="D151" s="15"/>
      <c r="E151" s="16"/>
      <c r="F151" s="15"/>
      <c r="G151" s="15"/>
      <c r="H151" s="15"/>
      <c r="I151" s="15"/>
    </row>
    <row r="152" spans="1:9" x14ac:dyDescent="0.3">
      <c r="A152" s="15"/>
      <c r="B152" s="15"/>
      <c r="C152" s="15"/>
      <c r="D152" s="15"/>
      <c r="E152" s="16"/>
      <c r="F152" s="15"/>
      <c r="G152" s="15"/>
      <c r="H152" s="15"/>
      <c r="I152" s="15"/>
    </row>
    <row r="153" spans="1:9" x14ac:dyDescent="0.3">
      <c r="A153" s="15"/>
      <c r="B153" s="15"/>
      <c r="C153" s="15"/>
      <c r="D153" s="15"/>
      <c r="E153" s="16"/>
      <c r="F153" s="15"/>
      <c r="G153" s="15"/>
      <c r="H153" s="15"/>
      <c r="I153" s="15"/>
    </row>
    <row r="154" spans="1:9" x14ac:dyDescent="0.3">
      <c r="A154" s="15"/>
      <c r="B154" s="15"/>
      <c r="C154" s="15"/>
      <c r="D154" s="15"/>
      <c r="E154" s="16"/>
      <c r="F154" s="15"/>
      <c r="G154" s="15"/>
      <c r="H154" s="15"/>
      <c r="I154" s="15"/>
    </row>
    <row r="155" spans="1:9" x14ac:dyDescent="0.3">
      <c r="A155" s="15"/>
      <c r="B155" s="15"/>
      <c r="C155" s="15"/>
      <c r="D155" s="15"/>
      <c r="E155" s="16"/>
      <c r="F155" s="15"/>
      <c r="G155" s="15"/>
      <c r="H155" s="15"/>
      <c r="I155" s="15"/>
    </row>
    <row r="156" spans="1:9" x14ac:dyDescent="0.3">
      <c r="A156" s="15"/>
      <c r="B156" s="15"/>
      <c r="C156" s="15"/>
      <c r="D156" s="15"/>
      <c r="E156" s="16"/>
      <c r="F156" s="15"/>
      <c r="G156" s="15"/>
      <c r="H156" s="15"/>
      <c r="I156" s="15"/>
    </row>
    <row r="157" spans="1:9" x14ac:dyDescent="0.3">
      <c r="A157" s="15"/>
      <c r="B157" s="15"/>
      <c r="C157" s="15"/>
      <c r="D157" s="15"/>
      <c r="E157" s="16"/>
      <c r="F157" s="15"/>
      <c r="G157" s="15"/>
      <c r="H157" s="15"/>
      <c r="I157" s="15"/>
    </row>
    <row r="158" spans="1:9" x14ac:dyDescent="0.3">
      <c r="A158" s="15"/>
      <c r="B158" s="15"/>
      <c r="C158" s="15"/>
      <c r="D158" s="15"/>
      <c r="E158" s="16"/>
      <c r="F158" s="15"/>
      <c r="G158" s="15"/>
      <c r="H158" s="15"/>
      <c r="I158" s="15"/>
    </row>
    <row r="159" spans="1:9" x14ac:dyDescent="0.3">
      <c r="A159" s="15"/>
      <c r="B159" s="15"/>
      <c r="C159" s="15"/>
      <c r="D159" s="15"/>
      <c r="E159" s="16"/>
      <c r="F159" s="15"/>
      <c r="G159" s="15"/>
      <c r="H159" s="15"/>
      <c r="I159" s="15"/>
    </row>
    <row r="160" spans="1:9" x14ac:dyDescent="0.3">
      <c r="A160" s="15"/>
      <c r="B160" s="15"/>
      <c r="C160" s="15"/>
      <c r="D160" s="15"/>
      <c r="E160" s="16"/>
      <c r="F160" s="15"/>
      <c r="G160" s="15"/>
      <c r="H160" s="15"/>
      <c r="I160" s="15"/>
    </row>
    <row r="161" spans="1:9" x14ac:dyDescent="0.3">
      <c r="A161" s="15"/>
      <c r="B161" s="15"/>
      <c r="C161" s="15"/>
      <c r="D161" s="15"/>
      <c r="E161" s="16"/>
      <c r="F161" s="15"/>
      <c r="G161" s="15"/>
      <c r="H161" s="15"/>
      <c r="I161" s="15"/>
    </row>
    <row r="162" spans="1:9" x14ac:dyDescent="0.3">
      <c r="A162" s="15"/>
      <c r="B162" s="15"/>
      <c r="C162" s="15"/>
      <c r="D162" s="15"/>
      <c r="E162" s="16"/>
      <c r="F162" s="15"/>
      <c r="G162" s="15"/>
      <c r="H162" s="15"/>
      <c r="I162" s="15"/>
    </row>
    <row r="163" spans="1:9" x14ac:dyDescent="0.3">
      <c r="A163" s="15"/>
      <c r="B163" s="15"/>
      <c r="C163" s="15"/>
      <c r="D163" s="15"/>
      <c r="E163" s="16"/>
      <c r="F163" s="15"/>
      <c r="G163" s="15"/>
      <c r="H163" s="15"/>
      <c r="I163" s="15"/>
    </row>
    <row r="164" spans="1:9" x14ac:dyDescent="0.3">
      <c r="A164" s="15"/>
      <c r="B164" s="15"/>
      <c r="C164" s="15"/>
      <c r="D164" s="15"/>
      <c r="E164" s="16"/>
      <c r="F164" s="15"/>
      <c r="G164" s="15"/>
      <c r="H164" s="15"/>
      <c r="I164" s="15"/>
    </row>
    <row r="165" spans="1:9" x14ac:dyDescent="0.3">
      <c r="A165" s="15"/>
      <c r="B165" s="15"/>
      <c r="C165" s="15"/>
      <c r="D165" s="15"/>
      <c r="E165" s="16"/>
      <c r="F165" s="15"/>
      <c r="G165" s="15"/>
      <c r="H165" s="15"/>
      <c r="I165" s="15"/>
    </row>
    <row r="166" spans="1:9" x14ac:dyDescent="0.3">
      <c r="A166" s="15"/>
      <c r="B166" s="15"/>
      <c r="C166" s="15"/>
      <c r="D166" s="15"/>
      <c r="E166" s="16"/>
      <c r="F166" s="15"/>
      <c r="G166" s="15"/>
      <c r="H166" s="15"/>
      <c r="I166" s="15"/>
    </row>
    <row r="167" spans="1:9" x14ac:dyDescent="0.3">
      <c r="A167" s="15"/>
      <c r="B167" s="15"/>
      <c r="C167" s="15"/>
      <c r="D167" s="15"/>
      <c r="E167" s="16"/>
      <c r="F167" s="15"/>
      <c r="G167" s="15"/>
      <c r="H167" s="15"/>
      <c r="I167" s="15"/>
    </row>
    <row r="168" spans="1:9" x14ac:dyDescent="0.3">
      <c r="A168" s="15"/>
      <c r="B168" s="15"/>
      <c r="C168" s="15"/>
      <c r="D168" s="15"/>
      <c r="E168" s="16"/>
      <c r="F168" s="15"/>
      <c r="G168" s="15"/>
      <c r="H168" s="15"/>
      <c r="I168" s="15"/>
    </row>
    <row r="169" spans="1:9" x14ac:dyDescent="0.3">
      <c r="A169" s="15"/>
      <c r="B169" s="15"/>
      <c r="C169" s="15"/>
      <c r="D169" s="15"/>
      <c r="E169" s="16"/>
      <c r="F169" s="15"/>
      <c r="G169" s="15"/>
      <c r="H169" s="15"/>
      <c r="I169" s="15"/>
    </row>
    <row r="170" spans="1:9" x14ac:dyDescent="0.3">
      <c r="A170" s="15"/>
      <c r="B170" s="15"/>
      <c r="C170" s="15"/>
      <c r="D170" s="15"/>
      <c r="E170" s="16"/>
      <c r="F170" s="15"/>
      <c r="G170" s="15"/>
      <c r="H170" s="15"/>
      <c r="I170" s="15"/>
    </row>
    <row r="171" spans="1:9" x14ac:dyDescent="0.3">
      <c r="A171" s="15"/>
      <c r="B171" s="15"/>
      <c r="C171" s="15"/>
      <c r="D171" s="15"/>
      <c r="E171" s="16"/>
      <c r="F171" s="15"/>
      <c r="G171" s="15"/>
      <c r="H171" s="15"/>
      <c r="I171" s="15"/>
    </row>
    <row r="172" spans="1:9" x14ac:dyDescent="0.3">
      <c r="A172" s="15"/>
      <c r="B172" s="15"/>
      <c r="C172" s="15"/>
      <c r="D172" s="15"/>
      <c r="E172" s="16"/>
      <c r="F172" s="15"/>
      <c r="G172" s="15"/>
      <c r="H172" s="15"/>
      <c r="I172" s="15"/>
    </row>
    <row r="173" spans="1:9" x14ac:dyDescent="0.3">
      <c r="A173" s="15"/>
      <c r="B173" s="15"/>
      <c r="C173" s="15"/>
      <c r="D173" s="15"/>
      <c r="E173" s="16"/>
      <c r="F173" s="15"/>
      <c r="G173" s="15"/>
      <c r="H173" s="15"/>
      <c r="I173" s="15"/>
    </row>
    <row r="174" spans="1:9" x14ac:dyDescent="0.3">
      <c r="A174" s="15"/>
      <c r="B174" s="15"/>
      <c r="C174" s="15"/>
      <c r="D174" s="15"/>
      <c r="E174" s="16"/>
      <c r="F174" s="15"/>
      <c r="G174" s="15"/>
      <c r="H174" s="15"/>
      <c r="I174" s="15"/>
    </row>
    <row r="175" spans="1:9" x14ac:dyDescent="0.3">
      <c r="A175" s="15"/>
      <c r="B175" s="15"/>
      <c r="C175" s="15"/>
      <c r="D175" s="15"/>
      <c r="E175" s="16"/>
      <c r="F175" s="15"/>
      <c r="G175" s="15"/>
      <c r="H175" s="15"/>
      <c r="I175" s="15"/>
    </row>
    <row r="176" spans="1:9" x14ac:dyDescent="0.3">
      <c r="A176" s="15"/>
      <c r="B176" s="15"/>
      <c r="C176" s="15"/>
      <c r="D176" s="15"/>
      <c r="E176" s="16"/>
      <c r="F176" s="15"/>
      <c r="G176" s="15"/>
      <c r="H176" s="15"/>
      <c r="I176" s="15"/>
    </row>
    <row r="177" spans="1:9" x14ac:dyDescent="0.3">
      <c r="A177" s="15"/>
      <c r="B177" s="15"/>
      <c r="C177" s="15"/>
      <c r="D177" s="15"/>
      <c r="E177" s="16"/>
      <c r="F177" s="15"/>
      <c r="G177" s="15"/>
      <c r="H177" s="15"/>
      <c r="I177" s="15"/>
    </row>
    <row r="178" spans="1:9" x14ac:dyDescent="0.3">
      <c r="A178" s="15"/>
      <c r="B178" s="15"/>
      <c r="C178" s="15"/>
      <c r="D178" s="15"/>
      <c r="E178" s="16"/>
      <c r="F178" s="15"/>
      <c r="G178" s="15"/>
      <c r="H178" s="15"/>
      <c r="I178" s="15"/>
    </row>
    <row r="179" spans="1:9" x14ac:dyDescent="0.3">
      <c r="A179" s="15"/>
      <c r="B179" s="15"/>
      <c r="C179" s="15"/>
      <c r="D179" s="15"/>
      <c r="E179" s="16"/>
      <c r="F179" s="15"/>
      <c r="G179" s="15"/>
      <c r="H179" s="15"/>
      <c r="I179" s="15"/>
    </row>
    <row r="180" spans="1:9" x14ac:dyDescent="0.3">
      <c r="A180" s="15"/>
      <c r="B180" s="15"/>
      <c r="C180" s="15"/>
      <c r="D180" s="15"/>
      <c r="E180" s="16"/>
      <c r="F180" s="15"/>
      <c r="G180" s="15"/>
      <c r="H180" s="15"/>
      <c r="I180" s="15"/>
    </row>
    <row r="181" spans="1:9" x14ac:dyDescent="0.3">
      <c r="A181" s="15"/>
      <c r="B181" s="15"/>
      <c r="C181" s="15"/>
      <c r="D181" s="15"/>
      <c r="E181" s="16"/>
      <c r="F181" s="15"/>
      <c r="G181" s="15"/>
      <c r="H181" s="15"/>
      <c r="I181" s="15"/>
    </row>
    <row r="182" spans="1:9" x14ac:dyDescent="0.3">
      <c r="A182" s="15"/>
      <c r="B182" s="15"/>
      <c r="C182" s="15"/>
      <c r="D182" s="15"/>
      <c r="E182" s="16"/>
      <c r="F182" s="15"/>
      <c r="G182" s="15"/>
      <c r="H182" s="15"/>
      <c r="I182" s="15"/>
    </row>
    <row r="183" spans="1:9" x14ac:dyDescent="0.3">
      <c r="A183" s="15"/>
      <c r="B183" s="15"/>
      <c r="C183" s="15"/>
      <c r="D183" s="15"/>
      <c r="E183" s="16"/>
      <c r="F183" s="15"/>
      <c r="G183" s="15"/>
      <c r="H183" s="15"/>
      <c r="I183" s="15"/>
    </row>
    <row r="184" spans="1:9" x14ac:dyDescent="0.3">
      <c r="A184" s="15"/>
      <c r="B184" s="15"/>
      <c r="C184" s="15"/>
      <c r="D184" s="15"/>
      <c r="E184" s="16"/>
      <c r="F184" s="15"/>
      <c r="G184" s="15"/>
      <c r="H184" s="15"/>
      <c r="I184" s="15"/>
    </row>
    <row r="185" spans="1:9" x14ac:dyDescent="0.3">
      <c r="A185" s="15"/>
      <c r="B185" s="15"/>
      <c r="C185" s="15"/>
      <c r="D185" s="15"/>
      <c r="E185" s="16"/>
      <c r="F185" s="15"/>
      <c r="G185" s="15"/>
      <c r="H185" s="15"/>
      <c r="I185" s="15"/>
    </row>
    <row r="186" spans="1:9" x14ac:dyDescent="0.3">
      <c r="A186" s="15"/>
      <c r="B186" s="15"/>
      <c r="C186" s="15"/>
      <c r="D186" s="15"/>
      <c r="E186" s="16"/>
      <c r="F186" s="15"/>
      <c r="G186" s="15"/>
      <c r="H186" s="15"/>
      <c r="I186" s="15"/>
    </row>
    <row r="187" spans="1:9" x14ac:dyDescent="0.3">
      <c r="A187" s="15"/>
      <c r="B187" s="15"/>
      <c r="C187" s="15"/>
      <c r="D187" s="15"/>
      <c r="E187" s="16"/>
      <c r="F187" s="15"/>
      <c r="G187" s="15"/>
      <c r="H187" s="15"/>
      <c r="I187" s="15"/>
    </row>
    <row r="188" spans="1:9" x14ac:dyDescent="0.3">
      <c r="A188" s="15"/>
      <c r="B188" s="15"/>
      <c r="C188" s="15"/>
      <c r="D188" s="15"/>
      <c r="E188" s="16"/>
      <c r="F188" s="15"/>
      <c r="G188" s="15"/>
      <c r="H188" s="15"/>
      <c r="I188" s="15"/>
    </row>
    <row r="189" spans="1:9" x14ac:dyDescent="0.3">
      <c r="A189" s="15"/>
      <c r="B189" s="15"/>
      <c r="C189" s="15"/>
      <c r="D189" s="15"/>
      <c r="E189" s="16"/>
      <c r="F189" s="15"/>
      <c r="G189" s="15"/>
      <c r="H189" s="15"/>
      <c r="I189" s="15"/>
    </row>
    <row r="190" spans="1:9" x14ac:dyDescent="0.3">
      <c r="A190" s="15"/>
      <c r="B190" s="15"/>
      <c r="C190" s="15"/>
      <c r="D190" s="15"/>
      <c r="E190" s="16"/>
      <c r="F190" s="15"/>
      <c r="G190" s="15"/>
      <c r="H190" s="15"/>
      <c r="I190" s="15"/>
    </row>
    <row r="191" spans="1:9" x14ac:dyDescent="0.3">
      <c r="A191" s="15"/>
      <c r="B191" s="15"/>
      <c r="C191" s="15"/>
      <c r="D191" s="15"/>
      <c r="E191" s="16"/>
      <c r="F191" s="15"/>
      <c r="G191" s="15"/>
      <c r="H191" s="15"/>
      <c r="I191" s="15"/>
    </row>
    <row r="192" spans="1:9" x14ac:dyDescent="0.3">
      <c r="A192" s="15"/>
      <c r="B192" s="15"/>
      <c r="C192" s="15"/>
      <c r="D192" s="15"/>
      <c r="E192" s="16"/>
      <c r="F192" s="15"/>
      <c r="G192" s="15"/>
      <c r="H192" s="15"/>
      <c r="I192" s="15"/>
    </row>
    <row r="193" spans="1:9" x14ac:dyDescent="0.3">
      <c r="A193" s="10"/>
      <c r="B193" s="10"/>
      <c r="C193" s="10"/>
      <c r="D193" s="10"/>
      <c r="E193" s="13"/>
      <c r="F193" s="10"/>
      <c r="G193" s="10"/>
      <c r="H193" s="10"/>
      <c r="I193" s="10"/>
    </row>
    <row r="194" spans="1:9" x14ac:dyDescent="0.3">
      <c r="A194" s="10"/>
      <c r="B194" s="10"/>
      <c r="C194" s="10"/>
      <c r="D194" s="10"/>
      <c r="E194" s="13"/>
      <c r="F194" s="10"/>
      <c r="G194" s="10"/>
      <c r="H194" s="10"/>
      <c r="I194" s="10"/>
    </row>
    <row r="195" spans="1:9" x14ac:dyDescent="0.3">
      <c r="A195" s="10"/>
      <c r="B195" s="10"/>
      <c r="C195" s="10"/>
      <c r="D195" s="10"/>
      <c r="E195" s="13"/>
      <c r="F195" s="10"/>
      <c r="G195" s="10"/>
      <c r="H195" s="10"/>
      <c r="I195" s="10"/>
    </row>
    <row r="196" spans="1:9" x14ac:dyDescent="0.3">
      <c r="A196" s="10"/>
      <c r="B196" s="10"/>
      <c r="C196" s="10"/>
      <c r="D196" s="10"/>
      <c r="E196" s="13"/>
      <c r="F196" s="10"/>
      <c r="G196" s="10"/>
      <c r="H196" s="10"/>
      <c r="I196" s="10"/>
    </row>
    <row r="197" spans="1:9" x14ac:dyDescent="0.3">
      <c r="A197" s="10"/>
      <c r="B197" s="10"/>
      <c r="C197" s="10"/>
      <c r="D197" s="10"/>
      <c r="E197" s="13"/>
      <c r="F197" s="10"/>
      <c r="G197" s="10"/>
      <c r="H197" s="10"/>
      <c r="I197" s="10"/>
    </row>
    <row r="198" spans="1:9" x14ac:dyDescent="0.3">
      <c r="A198" s="10"/>
      <c r="B198" s="10"/>
      <c r="C198" s="10"/>
      <c r="D198" s="10"/>
      <c r="E198" s="13"/>
      <c r="F198" s="10"/>
      <c r="G198" s="10"/>
      <c r="H198" s="10"/>
      <c r="I198" s="10"/>
    </row>
    <row r="199" spans="1:9" x14ac:dyDescent="0.3">
      <c r="A199" s="10"/>
      <c r="B199" s="10"/>
      <c r="C199" s="10"/>
      <c r="D199" s="10"/>
      <c r="E199" s="13"/>
      <c r="F199" s="10"/>
      <c r="G199" s="10"/>
      <c r="H199" s="10"/>
      <c r="I199" s="10"/>
    </row>
    <row r="200" spans="1:9" x14ac:dyDescent="0.3">
      <c r="A200" s="10"/>
      <c r="B200" s="10"/>
      <c r="C200" s="10"/>
      <c r="D200" s="10"/>
      <c r="E200" s="13"/>
      <c r="F200" s="10"/>
      <c r="G200" s="10"/>
      <c r="H200" s="10"/>
      <c r="I200" s="10"/>
    </row>
    <row r="201" spans="1:9" x14ac:dyDescent="0.3">
      <c r="A201" s="10"/>
      <c r="B201" s="10"/>
      <c r="C201" s="10"/>
      <c r="D201" s="10"/>
      <c r="E201" s="13"/>
      <c r="F201" s="10"/>
      <c r="G201" s="10"/>
      <c r="H201" s="10"/>
      <c r="I201" s="10"/>
    </row>
    <row r="202" spans="1:9" x14ac:dyDescent="0.3">
      <c r="A202" s="10"/>
      <c r="B202" s="10"/>
      <c r="C202" s="10"/>
      <c r="D202" s="10"/>
      <c r="E202" s="13"/>
      <c r="F202" s="10"/>
      <c r="G202" s="10"/>
      <c r="H202" s="10"/>
      <c r="I202" s="10"/>
    </row>
    <row r="203" spans="1:9" x14ac:dyDescent="0.3">
      <c r="A203" s="10"/>
      <c r="B203" s="10"/>
      <c r="C203" s="10"/>
      <c r="D203" s="10"/>
      <c r="E203" s="13"/>
      <c r="F203" s="10"/>
      <c r="G203" s="10"/>
      <c r="H203" s="10"/>
      <c r="I203" s="10"/>
    </row>
    <row r="204" spans="1:9" x14ac:dyDescent="0.3">
      <c r="A204" s="10"/>
      <c r="B204" s="10"/>
      <c r="C204" s="10"/>
      <c r="D204" s="10"/>
      <c r="E204" s="13"/>
      <c r="F204" s="10"/>
      <c r="G204" s="10"/>
      <c r="H204" s="10"/>
      <c r="I204" s="10"/>
    </row>
    <row r="205" spans="1:9" x14ac:dyDescent="0.3">
      <c r="A205" s="10"/>
      <c r="B205" s="10"/>
      <c r="C205" s="10"/>
      <c r="D205" s="10"/>
      <c r="E205" s="13"/>
      <c r="F205" s="10"/>
      <c r="G205" s="10"/>
      <c r="H205" s="10"/>
      <c r="I205" s="10"/>
    </row>
    <row r="206" spans="1:9" x14ac:dyDescent="0.3">
      <c r="A206" s="10"/>
      <c r="B206" s="10"/>
      <c r="C206" s="10"/>
      <c r="D206" s="10"/>
      <c r="E206" s="13"/>
      <c r="F206" s="10"/>
      <c r="G206" s="10"/>
      <c r="H206" s="10"/>
      <c r="I206" s="10"/>
    </row>
    <row r="207" spans="1:9" x14ac:dyDescent="0.3">
      <c r="A207" s="10"/>
      <c r="B207" s="10"/>
      <c r="C207" s="10"/>
      <c r="D207" s="10"/>
      <c r="E207" s="13"/>
      <c r="F207" s="10"/>
      <c r="G207" s="10"/>
      <c r="H207" s="10"/>
      <c r="I207" s="10"/>
    </row>
    <row r="208" spans="1:9" x14ac:dyDescent="0.3">
      <c r="A208" s="10"/>
      <c r="B208" s="10"/>
      <c r="C208" s="10"/>
      <c r="D208" s="10"/>
      <c r="E208" s="13"/>
      <c r="F208" s="10"/>
      <c r="G208" s="10"/>
      <c r="H208" s="10"/>
      <c r="I208" s="10"/>
    </row>
    <row r="209" spans="1:9" x14ac:dyDescent="0.3">
      <c r="A209" s="10"/>
      <c r="B209" s="10"/>
      <c r="C209" s="10"/>
      <c r="D209" s="10"/>
      <c r="E209" s="13"/>
      <c r="F209" s="10"/>
      <c r="G209" s="10"/>
      <c r="H209" s="10"/>
      <c r="I209" s="10"/>
    </row>
    <row r="210" spans="1:9" x14ac:dyDescent="0.3">
      <c r="A210" s="10"/>
      <c r="B210" s="10"/>
      <c r="C210" s="10"/>
      <c r="D210" s="10"/>
      <c r="E210" s="13"/>
      <c r="F210" s="10"/>
      <c r="G210" s="10"/>
      <c r="H210" s="10"/>
      <c r="I210" s="10"/>
    </row>
    <row r="211" spans="1:9" x14ac:dyDescent="0.3">
      <c r="A211" s="10"/>
      <c r="B211" s="10"/>
      <c r="C211" s="10"/>
      <c r="D211" s="10"/>
      <c r="E211" s="13"/>
      <c r="F211" s="10"/>
      <c r="G211" s="10"/>
      <c r="H211" s="10"/>
      <c r="I211" s="10"/>
    </row>
    <row r="212" spans="1:9" x14ac:dyDescent="0.3">
      <c r="A212" s="10"/>
      <c r="B212" s="10"/>
      <c r="C212" s="10"/>
      <c r="D212" s="10"/>
      <c r="E212" s="13"/>
      <c r="F212" s="10"/>
      <c r="G212" s="10"/>
      <c r="H212" s="10"/>
      <c r="I212" s="10"/>
    </row>
    <row r="213" spans="1:9" x14ac:dyDescent="0.3">
      <c r="A213" s="10"/>
      <c r="B213" s="10"/>
      <c r="C213" s="10"/>
      <c r="D213" s="10"/>
      <c r="E213" s="13"/>
      <c r="F213" s="10"/>
      <c r="G213" s="10"/>
      <c r="H213" s="10"/>
      <c r="I213" s="10"/>
    </row>
    <row r="214" spans="1:9" x14ac:dyDescent="0.3">
      <c r="A214" s="10"/>
      <c r="B214" s="10"/>
      <c r="C214" s="10"/>
      <c r="D214" s="10"/>
      <c r="E214" s="13"/>
      <c r="F214" s="10"/>
      <c r="G214" s="10"/>
      <c r="H214" s="10"/>
      <c r="I214" s="10"/>
    </row>
    <row r="215" spans="1:9" x14ac:dyDescent="0.3">
      <c r="A215" s="10"/>
      <c r="B215" s="10"/>
      <c r="C215" s="10"/>
      <c r="D215" s="10"/>
      <c r="E215" s="13"/>
      <c r="F215" s="10"/>
      <c r="G215" s="10"/>
      <c r="H215" s="10"/>
      <c r="I215" s="10"/>
    </row>
    <row r="216" spans="1:9" x14ac:dyDescent="0.3">
      <c r="A216" s="10"/>
      <c r="B216" s="10"/>
      <c r="C216" s="10"/>
      <c r="D216" s="10"/>
      <c r="E216" s="13"/>
      <c r="F216" s="10"/>
      <c r="G216" s="10"/>
      <c r="H216" s="10"/>
      <c r="I216" s="10"/>
    </row>
    <row r="217" spans="1:9" x14ac:dyDescent="0.3">
      <c r="A217" s="10"/>
      <c r="B217" s="10"/>
      <c r="C217" s="10"/>
      <c r="D217" s="10"/>
      <c r="E217" s="13"/>
      <c r="F217" s="10"/>
      <c r="G217" s="10"/>
      <c r="H217" s="10"/>
      <c r="I217" s="10"/>
    </row>
    <row r="218" spans="1:9" x14ac:dyDescent="0.3">
      <c r="A218" s="10"/>
      <c r="B218" s="10"/>
      <c r="C218" s="10"/>
      <c r="D218" s="10"/>
      <c r="E218" s="13"/>
      <c r="F218" s="10"/>
      <c r="G218" s="10"/>
      <c r="H218" s="10"/>
      <c r="I218" s="10"/>
    </row>
    <row r="219" spans="1:9" x14ac:dyDescent="0.3">
      <c r="A219" s="10"/>
      <c r="B219" s="10"/>
      <c r="C219" s="10"/>
      <c r="D219" s="10"/>
      <c r="E219" s="13"/>
      <c r="F219" s="10"/>
      <c r="G219" s="10"/>
      <c r="H219" s="10"/>
      <c r="I219" s="10"/>
    </row>
    <row r="220" spans="1:9" x14ac:dyDescent="0.3">
      <c r="A220" s="10"/>
      <c r="B220" s="10"/>
      <c r="C220" s="10"/>
      <c r="D220" s="10"/>
      <c r="E220" s="13"/>
      <c r="F220" s="10"/>
      <c r="G220" s="10"/>
      <c r="H220" s="10"/>
      <c r="I220" s="10"/>
    </row>
    <row r="221" spans="1:9" x14ac:dyDescent="0.3">
      <c r="A221" s="10"/>
      <c r="B221" s="10"/>
      <c r="C221" s="10"/>
      <c r="D221" s="10"/>
      <c r="E221" s="13"/>
      <c r="F221" s="10"/>
      <c r="G221" s="10"/>
      <c r="H221" s="10"/>
      <c r="I221" s="10"/>
    </row>
    <row r="222" spans="1:9" x14ac:dyDescent="0.3">
      <c r="A222" s="10"/>
      <c r="B222" s="10"/>
      <c r="C222" s="10"/>
      <c r="D222" s="10"/>
      <c r="E222" s="13"/>
      <c r="F222" s="10"/>
      <c r="G222" s="10"/>
      <c r="H222" s="10"/>
      <c r="I222" s="10"/>
    </row>
    <row r="223" spans="1:9" x14ac:dyDescent="0.3">
      <c r="A223" s="10"/>
      <c r="B223" s="10"/>
      <c r="C223" s="10"/>
      <c r="D223" s="10"/>
      <c r="E223" s="13"/>
      <c r="F223" s="10"/>
      <c r="G223" s="10"/>
      <c r="H223" s="10"/>
      <c r="I223" s="10"/>
    </row>
    <row r="224" spans="1:9" x14ac:dyDescent="0.3">
      <c r="A224" s="10"/>
      <c r="B224" s="10"/>
      <c r="C224" s="10"/>
      <c r="D224" s="10"/>
      <c r="E224" s="13"/>
      <c r="F224" s="10"/>
      <c r="G224" s="10"/>
      <c r="H224" s="10"/>
      <c r="I224" s="10"/>
    </row>
    <row r="225" spans="1:9" x14ac:dyDescent="0.3">
      <c r="A225" s="10"/>
      <c r="B225" s="10"/>
      <c r="C225" s="10"/>
      <c r="D225" s="10"/>
      <c r="E225" s="13"/>
      <c r="F225" s="10"/>
      <c r="G225" s="10"/>
      <c r="H225" s="10"/>
      <c r="I225" s="10"/>
    </row>
    <row r="226" spans="1:9" x14ac:dyDescent="0.3">
      <c r="A226" s="10"/>
      <c r="B226" s="10"/>
      <c r="C226" s="10"/>
      <c r="D226" s="10"/>
      <c r="E226" s="13"/>
      <c r="F226" s="10"/>
      <c r="G226" s="10"/>
      <c r="H226" s="10"/>
      <c r="I226" s="10"/>
    </row>
    <row r="227" spans="1:9" x14ac:dyDescent="0.3">
      <c r="A227" s="10"/>
      <c r="B227" s="10"/>
      <c r="C227" s="10"/>
      <c r="D227" s="10"/>
      <c r="E227" s="13"/>
      <c r="F227" s="10"/>
      <c r="G227" s="10"/>
      <c r="H227" s="10"/>
      <c r="I227" s="10"/>
    </row>
    <row r="228" spans="1:9" x14ac:dyDescent="0.3">
      <c r="A228" s="10"/>
      <c r="B228" s="10"/>
      <c r="C228" s="10"/>
      <c r="D228" s="10"/>
      <c r="E228" s="13"/>
      <c r="F228" s="10"/>
      <c r="G228" s="10"/>
      <c r="H228" s="10"/>
      <c r="I228" s="10"/>
    </row>
    <row r="229" spans="1:9" x14ac:dyDescent="0.3">
      <c r="A229" s="10"/>
      <c r="B229" s="10"/>
      <c r="C229" s="10"/>
      <c r="D229" s="10"/>
      <c r="E229" s="13"/>
      <c r="F229" s="10"/>
      <c r="G229" s="10"/>
      <c r="H229" s="10"/>
      <c r="I229" s="10"/>
    </row>
    <row r="230" spans="1:9" x14ac:dyDescent="0.3">
      <c r="A230" s="10"/>
      <c r="B230" s="10"/>
      <c r="C230" s="10"/>
      <c r="D230" s="10"/>
      <c r="E230" s="13"/>
      <c r="F230" s="10"/>
      <c r="G230" s="10"/>
      <c r="H230" s="10"/>
      <c r="I230" s="10"/>
    </row>
    <row r="231" spans="1:9" x14ac:dyDescent="0.3">
      <c r="A231" s="10"/>
      <c r="B231" s="10"/>
      <c r="C231" s="10"/>
      <c r="D231" s="10"/>
      <c r="E231" s="13"/>
      <c r="F231" s="10"/>
      <c r="G231" s="10"/>
      <c r="H231" s="10"/>
      <c r="I231" s="10"/>
    </row>
    <row r="232" spans="1:9" x14ac:dyDescent="0.3">
      <c r="A232" s="10"/>
      <c r="B232" s="10"/>
      <c r="C232" s="10"/>
      <c r="D232" s="10"/>
      <c r="E232" s="13"/>
      <c r="F232" s="10"/>
      <c r="G232" s="10"/>
      <c r="H232" s="10"/>
      <c r="I232" s="10"/>
    </row>
    <row r="233" spans="1:9" x14ac:dyDescent="0.3">
      <c r="A233" s="10"/>
      <c r="B233" s="10"/>
      <c r="C233" s="10"/>
      <c r="D233" s="10"/>
      <c r="E233" s="13"/>
      <c r="F233" s="10"/>
      <c r="G233" s="10"/>
      <c r="H233" s="10"/>
      <c r="I233" s="10"/>
    </row>
    <row r="234" spans="1:9" x14ac:dyDescent="0.3">
      <c r="A234" s="10"/>
      <c r="B234" s="10"/>
      <c r="C234" s="10"/>
      <c r="D234" s="10"/>
      <c r="E234" s="13"/>
      <c r="F234" s="10"/>
      <c r="G234" s="10"/>
      <c r="H234" s="10"/>
      <c r="I234" s="10"/>
    </row>
    <row r="235" spans="1:9" x14ac:dyDescent="0.3">
      <c r="A235" s="10"/>
      <c r="B235" s="10"/>
      <c r="C235" s="10"/>
      <c r="D235" s="10"/>
      <c r="E235" s="13"/>
      <c r="F235" s="10"/>
      <c r="G235" s="10"/>
      <c r="H235" s="10"/>
      <c r="I235" s="10"/>
    </row>
    <row r="236" spans="1:9" x14ac:dyDescent="0.3">
      <c r="A236" s="10"/>
      <c r="B236" s="10"/>
      <c r="C236" s="10"/>
      <c r="D236" s="10"/>
      <c r="E236" s="13"/>
      <c r="F236" s="10"/>
      <c r="G236" s="10"/>
      <c r="H236" s="10"/>
      <c r="I236" s="10"/>
    </row>
    <row r="237" spans="1:9" x14ac:dyDescent="0.3">
      <c r="A237" s="10"/>
      <c r="B237" s="10"/>
      <c r="C237" s="10"/>
      <c r="D237" s="10"/>
      <c r="E237" s="13"/>
      <c r="F237" s="10"/>
      <c r="G237" s="10"/>
      <c r="H237" s="10"/>
      <c r="I237" s="10"/>
    </row>
    <row r="238" spans="1:9" x14ac:dyDescent="0.3">
      <c r="A238" s="10"/>
      <c r="B238" s="10"/>
      <c r="C238" s="10"/>
      <c r="D238" s="10"/>
      <c r="E238" s="13"/>
      <c r="F238" s="10"/>
      <c r="G238" s="10"/>
      <c r="H238" s="10"/>
      <c r="I238" s="10"/>
    </row>
    <row r="239" spans="1:9" x14ac:dyDescent="0.3">
      <c r="A239" s="10"/>
      <c r="B239" s="10"/>
      <c r="C239" s="10"/>
      <c r="D239" s="10"/>
      <c r="E239" s="13"/>
      <c r="F239" s="10"/>
      <c r="G239" s="10"/>
      <c r="H239" s="10"/>
      <c r="I239" s="10"/>
    </row>
    <row r="240" spans="1:9" x14ac:dyDescent="0.3">
      <c r="A240" s="10"/>
      <c r="B240" s="10"/>
      <c r="C240" s="10"/>
      <c r="D240" s="10"/>
      <c r="E240" s="13"/>
      <c r="F240" s="10"/>
      <c r="G240" s="10"/>
      <c r="H240" s="10"/>
      <c r="I240" s="10"/>
    </row>
    <row r="241" spans="1:9" x14ac:dyDescent="0.3">
      <c r="A241" s="10"/>
      <c r="B241" s="10"/>
      <c r="C241" s="10"/>
      <c r="D241" s="10"/>
      <c r="E241" s="13"/>
      <c r="F241" s="10"/>
      <c r="G241" s="10"/>
      <c r="H241" s="10"/>
      <c r="I241" s="10"/>
    </row>
    <row r="242" spans="1:9" x14ac:dyDescent="0.3">
      <c r="A242" s="10"/>
      <c r="B242" s="10"/>
      <c r="C242" s="10"/>
      <c r="D242" s="10"/>
      <c r="E242" s="13"/>
      <c r="F242" s="10"/>
      <c r="G242" s="10"/>
      <c r="H242" s="10"/>
      <c r="I242" s="10"/>
    </row>
    <row r="243" spans="1:9" x14ac:dyDescent="0.3">
      <c r="A243" s="10"/>
      <c r="B243" s="10"/>
      <c r="C243" s="10"/>
      <c r="D243" s="10"/>
      <c r="E243" s="13"/>
      <c r="F243" s="10"/>
      <c r="G243" s="10"/>
      <c r="H243" s="10"/>
      <c r="I243" s="10"/>
    </row>
    <row r="244" spans="1:9" x14ac:dyDescent="0.3">
      <c r="A244" s="10"/>
      <c r="B244" s="10"/>
      <c r="C244" s="10"/>
      <c r="D244" s="10"/>
      <c r="E244" s="13"/>
      <c r="F244" s="10"/>
      <c r="G244" s="10"/>
      <c r="H244" s="10"/>
      <c r="I244" s="10"/>
    </row>
    <row r="245" spans="1:9" x14ac:dyDescent="0.3">
      <c r="A245" s="10"/>
      <c r="B245" s="10"/>
      <c r="C245" s="10"/>
      <c r="D245" s="10"/>
      <c r="E245" s="13"/>
      <c r="F245" s="10"/>
      <c r="G245" s="10"/>
      <c r="H245" s="10"/>
      <c r="I245" s="10"/>
    </row>
    <row r="246" spans="1:9" x14ac:dyDescent="0.3">
      <c r="A246" s="10"/>
      <c r="B246" s="10"/>
      <c r="C246" s="10"/>
      <c r="D246" s="10"/>
      <c r="E246" s="13"/>
      <c r="F246" s="10"/>
      <c r="G246" s="10"/>
      <c r="H246" s="10"/>
      <c r="I246" s="10"/>
    </row>
    <row r="247" spans="1:9" x14ac:dyDescent="0.3">
      <c r="A247" s="10"/>
      <c r="B247" s="10"/>
      <c r="C247" s="10"/>
      <c r="D247" s="10"/>
      <c r="E247" s="13"/>
      <c r="F247" s="10"/>
      <c r="G247" s="10"/>
      <c r="H247" s="10"/>
      <c r="I247" s="10"/>
    </row>
    <row r="248" spans="1:9" x14ac:dyDescent="0.3">
      <c r="A248" s="10"/>
      <c r="B248" s="10"/>
      <c r="C248" s="10"/>
      <c r="D248" s="10"/>
      <c r="E248" s="13"/>
      <c r="F248" s="10"/>
      <c r="G248" s="10"/>
      <c r="H248" s="10"/>
      <c r="I248" s="10"/>
    </row>
    <row r="249" spans="1:9" x14ac:dyDescent="0.3">
      <c r="A249" s="10"/>
      <c r="B249" s="10"/>
      <c r="C249" s="10"/>
      <c r="D249" s="10"/>
      <c r="E249" s="13"/>
      <c r="F249" s="10"/>
      <c r="G249" s="10"/>
      <c r="H249" s="10"/>
      <c r="I249" s="10"/>
    </row>
    <row r="250" spans="1:9" x14ac:dyDescent="0.3">
      <c r="A250" s="10"/>
      <c r="B250" s="10"/>
      <c r="C250" s="10"/>
      <c r="D250" s="10"/>
      <c r="E250" s="13"/>
      <c r="F250" s="10"/>
      <c r="G250" s="10"/>
      <c r="H250" s="10"/>
      <c r="I250" s="10"/>
    </row>
    <row r="251" spans="1:9" x14ac:dyDescent="0.3">
      <c r="A251" s="10"/>
      <c r="B251" s="10"/>
      <c r="C251" s="10"/>
      <c r="D251" s="10"/>
      <c r="E251" s="13"/>
      <c r="F251" s="10"/>
      <c r="G251" s="10"/>
      <c r="H251" s="10"/>
      <c r="I251" s="10"/>
    </row>
    <row r="252" spans="1:9" x14ac:dyDescent="0.3">
      <c r="A252" s="10"/>
      <c r="B252" s="10"/>
      <c r="C252" s="10"/>
      <c r="D252" s="10"/>
      <c r="E252" s="13"/>
      <c r="F252" s="10"/>
      <c r="G252" s="10"/>
      <c r="H252" s="10"/>
      <c r="I252" s="10"/>
    </row>
    <row r="253" spans="1:9" x14ac:dyDescent="0.3">
      <c r="A253" s="10"/>
      <c r="B253" s="10"/>
      <c r="C253" s="10"/>
      <c r="D253" s="10"/>
      <c r="E253" s="13"/>
      <c r="F253" s="10"/>
      <c r="G253" s="10"/>
      <c r="H253" s="10"/>
      <c r="I253" s="10"/>
    </row>
    <row r="254" spans="1:9" x14ac:dyDescent="0.3">
      <c r="A254" s="10"/>
      <c r="B254" s="10"/>
      <c r="C254" s="10"/>
      <c r="D254" s="10"/>
      <c r="E254" s="13"/>
      <c r="F254" s="10"/>
      <c r="G254" s="10"/>
      <c r="H254" s="10"/>
      <c r="I254" s="10"/>
    </row>
    <row r="255" spans="1:9" x14ac:dyDescent="0.3">
      <c r="A255" s="10"/>
      <c r="B255" s="10"/>
      <c r="C255" s="10"/>
      <c r="D255" s="10"/>
      <c r="E255" s="13"/>
      <c r="F255" s="10"/>
      <c r="G255" s="10"/>
      <c r="H255" s="10"/>
      <c r="I255" s="10"/>
    </row>
    <row r="256" spans="1:9" x14ac:dyDescent="0.3">
      <c r="A256" s="10"/>
      <c r="B256" s="10"/>
      <c r="C256" s="10"/>
      <c r="D256" s="10"/>
      <c r="E256" s="13"/>
      <c r="F256" s="10"/>
      <c r="G256" s="10"/>
      <c r="H256" s="10"/>
      <c r="I256" s="10"/>
    </row>
    <row r="257" spans="1:9" x14ac:dyDescent="0.3">
      <c r="A257" s="10"/>
      <c r="B257" s="10"/>
      <c r="C257" s="10"/>
      <c r="D257" s="10"/>
      <c r="E257" s="13"/>
      <c r="F257" s="10"/>
      <c r="G257" s="10"/>
      <c r="H257" s="10"/>
      <c r="I257" s="10"/>
    </row>
    <row r="258" spans="1:9" x14ac:dyDescent="0.3">
      <c r="A258" s="10"/>
      <c r="B258" s="10"/>
      <c r="C258" s="10"/>
      <c r="D258" s="10"/>
      <c r="E258" s="13"/>
      <c r="F258" s="10"/>
      <c r="G258" s="10"/>
      <c r="H258" s="10"/>
      <c r="I258" s="10"/>
    </row>
    <row r="259" spans="1:9" x14ac:dyDescent="0.3">
      <c r="A259" s="10"/>
      <c r="B259" s="10"/>
      <c r="C259" s="10"/>
      <c r="D259" s="10"/>
      <c r="E259" s="13"/>
      <c r="F259" s="10"/>
      <c r="G259" s="10"/>
      <c r="H259" s="10"/>
      <c r="I259" s="10"/>
    </row>
    <row r="260" spans="1:9" x14ac:dyDescent="0.3">
      <c r="A260" s="10"/>
      <c r="B260" s="10"/>
      <c r="C260" s="10"/>
      <c r="D260" s="10"/>
      <c r="E260" s="13"/>
      <c r="F260" s="10"/>
      <c r="G260" s="10"/>
      <c r="H260" s="10"/>
      <c r="I260" s="10"/>
    </row>
    <row r="261" spans="1:9" x14ac:dyDescent="0.3">
      <c r="A261" s="10"/>
      <c r="B261" s="10"/>
      <c r="C261" s="10"/>
      <c r="D261" s="10"/>
      <c r="E261" s="13"/>
      <c r="F261" s="10"/>
      <c r="G261" s="10"/>
      <c r="H261" s="10"/>
      <c r="I261" s="10"/>
    </row>
    <row r="262" spans="1:9" x14ac:dyDescent="0.3">
      <c r="A262" s="10"/>
      <c r="B262" s="10"/>
      <c r="C262" s="10"/>
      <c r="D262" s="10"/>
      <c r="E262" s="13"/>
      <c r="F262" s="10"/>
      <c r="G262" s="10"/>
      <c r="H262" s="10"/>
      <c r="I262" s="10"/>
    </row>
    <row r="263" spans="1:9" x14ac:dyDescent="0.3">
      <c r="A263" s="10"/>
      <c r="B263" s="10"/>
      <c r="C263" s="10"/>
      <c r="D263" s="10"/>
      <c r="E263" s="13"/>
      <c r="F263" s="10"/>
      <c r="G263" s="10"/>
      <c r="H263" s="10"/>
      <c r="I263" s="10"/>
    </row>
    <row r="264" spans="1:9" x14ac:dyDescent="0.3">
      <c r="A264" s="10"/>
      <c r="B264" s="10"/>
      <c r="C264" s="10"/>
      <c r="D264" s="10"/>
      <c r="E264" s="13"/>
      <c r="F264" s="10"/>
      <c r="G264" s="10"/>
      <c r="H264" s="10"/>
      <c r="I264" s="10"/>
    </row>
    <row r="265" spans="1:9" x14ac:dyDescent="0.3">
      <c r="A265" s="10"/>
      <c r="B265" s="10"/>
      <c r="C265" s="10"/>
      <c r="D265" s="10"/>
      <c r="E265" s="13"/>
      <c r="F265" s="10"/>
      <c r="G265" s="10"/>
      <c r="H265" s="10"/>
      <c r="I265" s="10"/>
    </row>
    <row r="266" spans="1:9" x14ac:dyDescent="0.3">
      <c r="A266" s="10"/>
      <c r="B266" s="10"/>
      <c r="C266" s="10"/>
      <c r="D266" s="10"/>
      <c r="E266" s="13"/>
      <c r="F266" s="10"/>
      <c r="G266" s="10"/>
      <c r="H266" s="10"/>
      <c r="I266" s="10"/>
    </row>
    <row r="267" spans="1:9" x14ac:dyDescent="0.3">
      <c r="A267" s="10"/>
      <c r="B267" s="10"/>
      <c r="C267" s="10"/>
      <c r="D267" s="10"/>
      <c r="E267" s="13"/>
      <c r="F267" s="10"/>
      <c r="G267" s="10"/>
      <c r="H267" s="10"/>
      <c r="I267" s="10"/>
    </row>
    <row r="268" spans="1:9" x14ac:dyDescent="0.3">
      <c r="A268" s="10"/>
      <c r="B268" s="10"/>
      <c r="C268" s="10"/>
      <c r="D268" s="10"/>
      <c r="E268" s="13"/>
      <c r="F268" s="10"/>
      <c r="G268" s="10"/>
      <c r="H268" s="10"/>
      <c r="I268" s="10"/>
    </row>
    <row r="269" spans="1:9" x14ac:dyDescent="0.3">
      <c r="A269" s="10"/>
      <c r="B269" s="10"/>
      <c r="C269" s="10"/>
      <c r="D269" s="10"/>
      <c r="E269" s="13"/>
      <c r="F269" s="10"/>
      <c r="G269" s="10"/>
      <c r="H269" s="10"/>
      <c r="I269" s="10"/>
    </row>
    <row r="270" spans="1:9" x14ac:dyDescent="0.3">
      <c r="A270" s="10"/>
      <c r="B270" s="10"/>
      <c r="C270" s="10"/>
      <c r="D270" s="10"/>
      <c r="E270" s="13"/>
      <c r="F270" s="10"/>
      <c r="G270" s="10"/>
      <c r="H270" s="10"/>
      <c r="I270" s="10"/>
    </row>
    <row r="271" spans="1:9" x14ac:dyDescent="0.3">
      <c r="A271" s="10"/>
      <c r="B271" s="10"/>
      <c r="C271" s="10"/>
      <c r="D271" s="10"/>
      <c r="E271" s="13"/>
      <c r="F271" s="10"/>
      <c r="G271" s="10"/>
      <c r="H271" s="10"/>
      <c r="I271" s="10"/>
    </row>
    <row r="272" spans="1:9" x14ac:dyDescent="0.3">
      <c r="A272" s="10"/>
      <c r="B272" s="10"/>
      <c r="C272" s="10"/>
      <c r="D272" s="10"/>
      <c r="E272" s="13"/>
      <c r="F272" s="10"/>
      <c r="G272" s="10"/>
      <c r="H272" s="10"/>
      <c r="I272" s="10"/>
    </row>
    <row r="273" spans="1:9" x14ac:dyDescent="0.3">
      <c r="A273" s="10"/>
      <c r="B273" s="10"/>
      <c r="C273" s="10"/>
      <c r="D273" s="10"/>
      <c r="E273" s="13"/>
      <c r="F273" s="10"/>
      <c r="G273" s="10"/>
      <c r="H273" s="10"/>
      <c r="I273" s="10"/>
    </row>
    <row r="274" spans="1:9" x14ac:dyDescent="0.3">
      <c r="A274" s="10"/>
      <c r="B274" s="10"/>
      <c r="C274" s="10"/>
      <c r="D274" s="10"/>
      <c r="E274" s="13"/>
      <c r="F274" s="10"/>
      <c r="G274" s="10"/>
      <c r="H274" s="10"/>
      <c r="I274" s="10"/>
    </row>
    <row r="275" spans="1:9" x14ac:dyDescent="0.3">
      <c r="A275" s="10"/>
      <c r="B275" s="10"/>
      <c r="C275" s="10"/>
      <c r="D275" s="10"/>
      <c r="E275" s="13"/>
      <c r="F275" s="10"/>
      <c r="G275" s="10"/>
      <c r="H275" s="10"/>
      <c r="I275" s="10"/>
    </row>
    <row r="276" spans="1:9" x14ac:dyDescent="0.3">
      <c r="A276" s="10"/>
      <c r="B276" s="10"/>
      <c r="C276" s="10"/>
      <c r="D276" s="10"/>
      <c r="E276" s="13"/>
      <c r="F276" s="10"/>
      <c r="G276" s="10"/>
      <c r="H276" s="10"/>
      <c r="I276" s="10"/>
    </row>
    <row r="277" spans="1:9" x14ac:dyDescent="0.3">
      <c r="A277" s="10"/>
      <c r="B277" s="10"/>
      <c r="C277" s="10"/>
      <c r="D277" s="10"/>
      <c r="E277" s="13"/>
      <c r="F277" s="10"/>
      <c r="G277" s="10"/>
      <c r="H277" s="10"/>
      <c r="I277" s="10"/>
    </row>
    <row r="278" spans="1:9" x14ac:dyDescent="0.3">
      <c r="A278" s="10"/>
      <c r="B278" s="10"/>
      <c r="C278" s="10"/>
      <c r="D278" s="10"/>
      <c r="E278" s="13"/>
      <c r="F278" s="10"/>
      <c r="G278" s="10"/>
      <c r="H278" s="10"/>
      <c r="I278" s="10"/>
    </row>
    <row r="279" spans="1:9" x14ac:dyDescent="0.3">
      <c r="A279" s="10"/>
      <c r="B279" s="10"/>
      <c r="C279" s="10"/>
      <c r="D279" s="10"/>
      <c r="E279" s="13"/>
      <c r="F279" s="10"/>
      <c r="G279" s="10"/>
      <c r="H279" s="10"/>
      <c r="I279" s="10"/>
    </row>
    <row r="280" spans="1:9" x14ac:dyDescent="0.3">
      <c r="A280" s="10"/>
      <c r="B280" s="10"/>
      <c r="C280" s="10"/>
      <c r="D280" s="10"/>
      <c r="E280" s="13"/>
      <c r="F280" s="10"/>
      <c r="G280" s="10"/>
      <c r="H280" s="10"/>
      <c r="I280" s="10"/>
    </row>
    <row r="281" spans="1:9" x14ac:dyDescent="0.3">
      <c r="A281" s="10"/>
      <c r="B281" s="10"/>
      <c r="C281" s="10"/>
      <c r="D281" s="10"/>
      <c r="E281" s="13"/>
      <c r="F281" s="10"/>
      <c r="G281" s="10"/>
      <c r="H281" s="10"/>
      <c r="I281" s="10"/>
    </row>
    <row r="282" spans="1:9" x14ac:dyDescent="0.3">
      <c r="A282" s="10"/>
      <c r="B282" s="10"/>
      <c r="C282" s="10"/>
      <c r="D282" s="10"/>
      <c r="E282" s="13"/>
      <c r="F282" s="10"/>
      <c r="G282" s="10"/>
      <c r="H282" s="10"/>
      <c r="I282" s="10"/>
    </row>
    <row r="283" spans="1:9" x14ac:dyDescent="0.3">
      <c r="A283" s="10"/>
      <c r="B283" s="10"/>
      <c r="C283" s="10"/>
      <c r="D283" s="10"/>
      <c r="E283" s="13"/>
      <c r="F283" s="10"/>
      <c r="G283" s="10"/>
      <c r="H283" s="10"/>
      <c r="I283" s="10"/>
    </row>
    <row r="284" spans="1:9" x14ac:dyDescent="0.3">
      <c r="A284" s="10"/>
      <c r="B284" s="10"/>
      <c r="C284" s="10"/>
      <c r="D284" s="10"/>
      <c r="E284" s="13"/>
      <c r="F284" s="10"/>
      <c r="G284" s="10"/>
      <c r="H284" s="10"/>
      <c r="I284" s="10"/>
    </row>
    <row r="285" spans="1:9" x14ac:dyDescent="0.3">
      <c r="A285" s="10"/>
      <c r="B285" s="10"/>
      <c r="C285" s="10"/>
      <c r="D285" s="10"/>
      <c r="E285" s="13"/>
      <c r="F285" s="10"/>
      <c r="G285" s="10"/>
      <c r="H285" s="10"/>
      <c r="I285" s="10"/>
    </row>
    <row r="286" spans="1:9" x14ac:dyDescent="0.3">
      <c r="A286" s="10"/>
      <c r="B286" s="10"/>
      <c r="C286" s="10"/>
      <c r="D286" s="10"/>
      <c r="E286" s="13"/>
      <c r="F286" s="10"/>
      <c r="G286" s="10"/>
      <c r="H286" s="10"/>
      <c r="I286" s="10"/>
    </row>
    <row r="287" spans="1:9" x14ac:dyDescent="0.3">
      <c r="A287" s="10"/>
      <c r="B287" s="10"/>
      <c r="C287" s="10"/>
      <c r="D287" s="10"/>
      <c r="E287" s="13"/>
      <c r="F287" s="10"/>
      <c r="G287" s="10"/>
      <c r="H287" s="10"/>
      <c r="I287" s="10"/>
    </row>
    <row r="288" spans="1:9" x14ac:dyDescent="0.3">
      <c r="A288" s="10"/>
      <c r="B288" s="10"/>
      <c r="C288" s="10"/>
      <c r="D288" s="10"/>
      <c r="E288" s="13"/>
      <c r="F288" s="10"/>
      <c r="G288" s="10"/>
      <c r="H288" s="10"/>
      <c r="I288" s="10"/>
    </row>
    <row r="289" spans="1:9" x14ac:dyDescent="0.3">
      <c r="A289" s="10"/>
      <c r="B289" s="10"/>
      <c r="C289" s="10"/>
      <c r="D289" s="10"/>
      <c r="E289" s="13"/>
      <c r="F289" s="10"/>
      <c r="G289" s="10"/>
      <c r="H289" s="10"/>
      <c r="I289" s="10"/>
    </row>
    <row r="290" spans="1:9" x14ac:dyDescent="0.3">
      <c r="A290" s="10"/>
      <c r="B290" s="10"/>
      <c r="C290" s="10"/>
      <c r="D290" s="10"/>
      <c r="E290" s="13"/>
      <c r="F290" s="10"/>
      <c r="G290" s="10"/>
      <c r="H290" s="10"/>
      <c r="I290" s="10"/>
    </row>
    <row r="291" spans="1:9" x14ac:dyDescent="0.3">
      <c r="A291" s="10"/>
      <c r="B291" s="10"/>
      <c r="C291" s="10"/>
      <c r="D291" s="10"/>
      <c r="E291" s="13"/>
      <c r="F291" s="10"/>
      <c r="G291" s="10"/>
      <c r="H291" s="10"/>
      <c r="I291" s="10"/>
    </row>
    <row r="292" spans="1:9" x14ac:dyDescent="0.3">
      <c r="A292" s="10"/>
      <c r="B292" s="10"/>
      <c r="C292" s="10"/>
      <c r="D292" s="10"/>
      <c r="E292" s="13"/>
      <c r="F292" s="10"/>
      <c r="G292" s="10"/>
      <c r="H292" s="10"/>
      <c r="I292" s="10"/>
    </row>
    <row r="293" spans="1:9" x14ac:dyDescent="0.3">
      <c r="A293" s="10"/>
      <c r="B293" s="10"/>
      <c r="C293" s="10"/>
      <c r="D293" s="10"/>
      <c r="E293" s="13"/>
      <c r="F293" s="10"/>
      <c r="G293" s="10"/>
      <c r="H293" s="10"/>
      <c r="I293" s="10"/>
    </row>
    <row r="294" spans="1:9" x14ac:dyDescent="0.3">
      <c r="A294" s="10"/>
      <c r="B294" s="10"/>
      <c r="C294" s="10"/>
      <c r="D294" s="10"/>
      <c r="E294" s="13"/>
      <c r="F294" s="10"/>
      <c r="G294" s="10"/>
      <c r="H294" s="10"/>
      <c r="I294" s="10"/>
    </row>
    <row r="295" spans="1:9" x14ac:dyDescent="0.3">
      <c r="A295" s="10"/>
      <c r="B295" s="10"/>
      <c r="C295" s="10"/>
      <c r="D295" s="10"/>
      <c r="E295" s="13"/>
      <c r="F295" s="10"/>
      <c r="G295" s="10"/>
      <c r="H295" s="10"/>
      <c r="I295" s="10"/>
    </row>
    <row r="296" spans="1:9" x14ac:dyDescent="0.3">
      <c r="A296" s="10"/>
      <c r="B296" s="10"/>
      <c r="C296" s="10"/>
      <c r="D296" s="10"/>
      <c r="E296" s="13"/>
      <c r="F296" s="10"/>
      <c r="G296" s="10"/>
      <c r="H296" s="10"/>
      <c r="I296" s="10"/>
    </row>
    <row r="297" spans="1:9" x14ac:dyDescent="0.3">
      <c r="A297" s="10"/>
      <c r="B297" s="10"/>
      <c r="C297" s="10"/>
      <c r="D297" s="10"/>
      <c r="E297" s="13"/>
      <c r="F297" s="10"/>
      <c r="G297" s="10"/>
      <c r="H297" s="10"/>
      <c r="I297" s="10"/>
    </row>
    <row r="298" spans="1:9" x14ac:dyDescent="0.3">
      <c r="A298" s="10"/>
      <c r="B298" s="10"/>
      <c r="C298" s="10"/>
      <c r="D298" s="10"/>
      <c r="E298" s="13"/>
      <c r="F298" s="10"/>
      <c r="G298" s="10"/>
      <c r="H298" s="10"/>
      <c r="I298" s="10"/>
    </row>
    <row r="299" spans="1:9" x14ac:dyDescent="0.3">
      <c r="A299" s="10"/>
      <c r="B299" s="10"/>
      <c r="C299" s="10"/>
      <c r="D299" s="10"/>
      <c r="E299" s="13"/>
      <c r="F299" s="10"/>
      <c r="G299" s="10"/>
      <c r="H299" s="10"/>
      <c r="I299" s="10"/>
    </row>
    <row r="300" spans="1:9" x14ac:dyDescent="0.3">
      <c r="A300" s="10"/>
      <c r="B300" s="10"/>
      <c r="C300" s="10"/>
      <c r="D300" s="10"/>
      <c r="E300" s="13"/>
      <c r="F300" s="10"/>
      <c r="G300" s="10"/>
      <c r="H300" s="10"/>
      <c r="I300" s="10"/>
    </row>
    <row r="301" spans="1:9" x14ac:dyDescent="0.3">
      <c r="A301" s="10"/>
      <c r="B301" s="10"/>
      <c r="C301" s="10"/>
      <c r="D301" s="10"/>
      <c r="E301" s="13"/>
      <c r="F301" s="10"/>
      <c r="G301" s="10"/>
      <c r="H301" s="10"/>
      <c r="I301" s="10"/>
    </row>
    <row r="302" spans="1:9" x14ac:dyDescent="0.3">
      <c r="A302" s="10"/>
      <c r="B302" s="10"/>
      <c r="C302" s="10"/>
      <c r="D302" s="10"/>
      <c r="E302" s="13"/>
      <c r="F302" s="10"/>
      <c r="G302" s="10"/>
      <c r="H302" s="10"/>
      <c r="I302" s="10"/>
    </row>
    <row r="303" spans="1:9" x14ac:dyDescent="0.3">
      <c r="A303" s="10"/>
      <c r="B303" s="10"/>
      <c r="C303" s="10"/>
      <c r="D303" s="10"/>
      <c r="E303" s="13"/>
      <c r="F303" s="10"/>
      <c r="G303" s="10"/>
      <c r="H303" s="10"/>
      <c r="I303" s="10"/>
    </row>
    <row r="304" spans="1:9" x14ac:dyDescent="0.3">
      <c r="A304" s="10"/>
      <c r="B304" s="10"/>
      <c r="C304" s="10"/>
      <c r="D304" s="10"/>
      <c r="E304" s="13"/>
      <c r="F304" s="10"/>
      <c r="G304" s="10"/>
      <c r="H304" s="10"/>
      <c r="I304" s="10"/>
    </row>
    <row r="305" spans="1:9" x14ac:dyDescent="0.3">
      <c r="A305" s="10"/>
      <c r="B305" s="10"/>
      <c r="C305" s="10"/>
      <c r="D305" s="10"/>
      <c r="E305" s="13"/>
      <c r="F305" s="10"/>
      <c r="G305" s="10"/>
      <c r="H305" s="10"/>
      <c r="I305" s="10"/>
    </row>
    <row r="306" spans="1:9" x14ac:dyDescent="0.3">
      <c r="A306" s="10"/>
      <c r="B306" s="10"/>
      <c r="C306" s="10"/>
      <c r="D306" s="10"/>
      <c r="E306" s="13"/>
      <c r="F306" s="10"/>
      <c r="G306" s="10"/>
      <c r="H306" s="10"/>
      <c r="I306" s="10"/>
    </row>
    <row r="307" spans="1:9" x14ac:dyDescent="0.3">
      <c r="A307" s="10"/>
      <c r="B307" s="10"/>
      <c r="C307" s="10"/>
      <c r="D307" s="10"/>
      <c r="E307" s="13"/>
      <c r="F307" s="10"/>
      <c r="G307" s="10"/>
      <c r="H307" s="10"/>
      <c r="I307" s="10"/>
    </row>
    <row r="308" spans="1:9" x14ac:dyDescent="0.3">
      <c r="A308" s="10"/>
      <c r="B308" s="10"/>
      <c r="C308" s="10"/>
      <c r="D308" s="10"/>
      <c r="E308" s="13"/>
      <c r="F308" s="10"/>
      <c r="G308" s="10"/>
      <c r="H308" s="10"/>
      <c r="I308" s="10"/>
    </row>
    <row r="309" spans="1:9" x14ac:dyDescent="0.3">
      <c r="A309" s="10"/>
      <c r="B309" s="10"/>
      <c r="C309" s="10"/>
      <c r="D309" s="10"/>
      <c r="E309" s="13"/>
      <c r="F309" s="10"/>
      <c r="G309" s="10"/>
      <c r="H309" s="10"/>
      <c r="I309" s="10"/>
    </row>
    <row r="310" spans="1:9" x14ac:dyDescent="0.3">
      <c r="A310" s="10"/>
      <c r="B310" s="10"/>
      <c r="C310" s="10"/>
      <c r="D310" s="10"/>
      <c r="E310" s="13"/>
      <c r="F310" s="10"/>
      <c r="G310" s="10"/>
      <c r="H310" s="10"/>
      <c r="I310" s="10"/>
    </row>
    <row r="311" spans="1:9" x14ac:dyDescent="0.3">
      <c r="A311" s="10"/>
      <c r="B311" s="10"/>
      <c r="C311" s="10"/>
      <c r="D311" s="10"/>
      <c r="E311" s="13"/>
      <c r="F311" s="10"/>
      <c r="G311" s="10"/>
      <c r="H311" s="10"/>
      <c r="I311" s="10"/>
    </row>
    <row r="312" spans="1:9" x14ac:dyDescent="0.3">
      <c r="A312" s="10"/>
      <c r="B312" s="10"/>
      <c r="C312" s="10"/>
      <c r="D312" s="10"/>
      <c r="E312" s="13"/>
      <c r="F312" s="10"/>
      <c r="G312" s="10"/>
      <c r="H312" s="10"/>
      <c r="I312" s="10"/>
    </row>
    <row r="313" spans="1:9" x14ac:dyDescent="0.3">
      <c r="A313" s="10"/>
      <c r="B313" s="10"/>
      <c r="C313" s="10"/>
      <c r="D313" s="10"/>
      <c r="E313" s="13"/>
      <c r="F313" s="10"/>
      <c r="G313" s="10"/>
      <c r="H313" s="10"/>
      <c r="I313" s="10"/>
    </row>
    <row r="314" spans="1:9" x14ac:dyDescent="0.3">
      <c r="A314" s="10"/>
      <c r="B314" s="10"/>
      <c r="C314" s="10"/>
      <c r="D314" s="10"/>
      <c r="E314" s="13"/>
      <c r="F314" s="10"/>
      <c r="G314" s="10"/>
      <c r="H314" s="10"/>
      <c r="I314" s="10"/>
    </row>
    <row r="315" spans="1:9" x14ac:dyDescent="0.3">
      <c r="A315" s="10"/>
      <c r="B315" s="10"/>
      <c r="C315" s="10"/>
      <c r="D315" s="10"/>
      <c r="E315" s="13"/>
      <c r="F315" s="10"/>
      <c r="G315" s="10"/>
      <c r="H315" s="10"/>
      <c r="I315" s="10"/>
    </row>
    <row r="316" spans="1:9" x14ac:dyDescent="0.3">
      <c r="A316" s="10"/>
      <c r="B316" s="10"/>
      <c r="C316" s="10"/>
      <c r="D316" s="10"/>
      <c r="E316" s="13"/>
      <c r="F316" s="10"/>
      <c r="G316" s="10"/>
      <c r="H316" s="10"/>
      <c r="I316" s="10"/>
    </row>
    <row r="317" spans="1:9" x14ac:dyDescent="0.3">
      <c r="A317" s="10"/>
      <c r="B317" s="10"/>
      <c r="C317" s="10"/>
      <c r="D317" s="10"/>
      <c r="E317" s="13"/>
      <c r="F317" s="10"/>
      <c r="G317" s="10"/>
      <c r="H317" s="10"/>
      <c r="I317" s="10"/>
    </row>
    <row r="318" spans="1:9" x14ac:dyDescent="0.3">
      <c r="A318" s="10"/>
      <c r="B318" s="10"/>
      <c r="C318" s="10"/>
      <c r="D318" s="10"/>
      <c r="E318" s="13"/>
      <c r="F318" s="10"/>
      <c r="G318" s="10"/>
      <c r="H318" s="10"/>
      <c r="I318" s="10"/>
    </row>
    <row r="319" spans="1:9" x14ac:dyDescent="0.3">
      <c r="A319" s="10"/>
      <c r="B319" s="10"/>
      <c r="C319" s="10"/>
      <c r="D319" s="10"/>
      <c r="E319" s="13"/>
      <c r="F319" s="10"/>
      <c r="G319" s="10"/>
      <c r="H319" s="10"/>
      <c r="I319" s="10"/>
    </row>
    <row r="320" spans="1:9" x14ac:dyDescent="0.3">
      <c r="A320" s="10"/>
      <c r="B320" s="10"/>
      <c r="C320" s="10"/>
      <c r="D320" s="10"/>
      <c r="E320" s="13"/>
      <c r="F320" s="10"/>
      <c r="G320" s="10"/>
      <c r="H320" s="10"/>
      <c r="I320" s="10"/>
    </row>
    <row r="321" spans="1:9" x14ac:dyDescent="0.3">
      <c r="A321" s="10"/>
      <c r="B321" s="10"/>
      <c r="C321" s="10"/>
      <c r="D321" s="10"/>
      <c r="E321" s="13"/>
      <c r="F321" s="10"/>
      <c r="G321" s="10"/>
      <c r="H321" s="10"/>
      <c r="I321" s="10"/>
    </row>
    <row r="322" spans="1:9" x14ac:dyDescent="0.3">
      <c r="A322" s="10"/>
      <c r="B322" s="10"/>
      <c r="C322" s="10"/>
      <c r="D322" s="10"/>
      <c r="E322" s="13"/>
      <c r="F322" s="10"/>
      <c r="G322" s="10"/>
      <c r="H322" s="10"/>
      <c r="I322" s="10"/>
    </row>
    <row r="323" spans="1:9" x14ac:dyDescent="0.3">
      <c r="A323" s="10"/>
      <c r="B323" s="10"/>
      <c r="C323" s="10"/>
      <c r="D323" s="10"/>
      <c r="E323" s="13"/>
      <c r="F323" s="10"/>
      <c r="G323" s="10"/>
      <c r="H323" s="10"/>
      <c r="I323" s="10"/>
    </row>
    <row r="324" spans="1:9" x14ac:dyDescent="0.3">
      <c r="A324" s="10"/>
      <c r="B324" s="10"/>
      <c r="C324" s="10"/>
      <c r="D324" s="10"/>
      <c r="E324" s="13"/>
      <c r="F324" s="10"/>
      <c r="G324" s="10"/>
      <c r="H324" s="10"/>
      <c r="I324" s="10"/>
    </row>
    <row r="325" spans="1:9" x14ac:dyDescent="0.3">
      <c r="A325" s="10"/>
      <c r="B325" s="10"/>
      <c r="C325" s="10"/>
      <c r="D325" s="10"/>
      <c r="E325" s="13"/>
      <c r="F325" s="10"/>
      <c r="G325" s="10"/>
      <c r="H325" s="10"/>
      <c r="I325" s="10"/>
    </row>
    <row r="326" spans="1:9" x14ac:dyDescent="0.3">
      <c r="A326" s="10"/>
      <c r="B326" s="10"/>
      <c r="C326" s="10"/>
      <c r="D326" s="10"/>
      <c r="E326" s="13"/>
      <c r="F326" s="10"/>
      <c r="G326" s="10"/>
      <c r="H326" s="10"/>
      <c r="I326" s="10"/>
    </row>
    <row r="327" spans="1:9" x14ac:dyDescent="0.3">
      <c r="A327" s="10"/>
      <c r="B327" s="10"/>
      <c r="C327" s="10"/>
      <c r="D327" s="10"/>
      <c r="E327" s="13"/>
      <c r="F327" s="10"/>
      <c r="G327" s="10"/>
      <c r="H327" s="10"/>
      <c r="I327" s="10"/>
    </row>
    <row r="328" spans="1:9" x14ac:dyDescent="0.3">
      <c r="A328" s="10"/>
      <c r="B328" s="10"/>
      <c r="C328" s="10"/>
      <c r="D328" s="10"/>
      <c r="E328" s="13"/>
      <c r="F328" s="10"/>
      <c r="G328" s="10"/>
      <c r="H328" s="10"/>
      <c r="I328" s="10"/>
    </row>
    <row r="329" spans="1:9" x14ac:dyDescent="0.3">
      <c r="A329" s="10"/>
      <c r="B329" s="10"/>
      <c r="C329" s="10"/>
      <c r="D329" s="10"/>
      <c r="E329" s="13"/>
      <c r="F329" s="10"/>
      <c r="G329" s="10"/>
      <c r="H329" s="10"/>
      <c r="I329" s="10"/>
    </row>
    <row r="330" spans="1:9" x14ac:dyDescent="0.3">
      <c r="A330" s="10"/>
      <c r="B330" s="10"/>
      <c r="C330" s="10"/>
      <c r="D330" s="10"/>
      <c r="E330" s="13"/>
      <c r="F330" s="10"/>
      <c r="G330" s="10"/>
      <c r="H330" s="10"/>
      <c r="I330" s="10"/>
    </row>
    <row r="331" spans="1:9" x14ac:dyDescent="0.3">
      <c r="A331" s="10"/>
      <c r="B331" s="10"/>
      <c r="C331" s="10"/>
      <c r="D331" s="10"/>
      <c r="E331" s="13"/>
      <c r="F331" s="10"/>
      <c r="G331" s="10"/>
      <c r="H331" s="10"/>
      <c r="I331" s="10"/>
    </row>
    <row r="332" spans="1:9" x14ac:dyDescent="0.3">
      <c r="A332" s="10"/>
      <c r="B332" s="10"/>
      <c r="C332" s="10"/>
      <c r="D332" s="10"/>
      <c r="E332" s="13"/>
      <c r="F332" s="10"/>
      <c r="G332" s="10"/>
      <c r="H332" s="10"/>
      <c r="I332" s="10"/>
    </row>
    <row r="333" spans="1:9" x14ac:dyDescent="0.3">
      <c r="A333" s="10"/>
      <c r="B333" s="10"/>
      <c r="C333" s="10"/>
      <c r="D333" s="10"/>
      <c r="E333" s="13"/>
      <c r="F333" s="10"/>
      <c r="G333" s="10"/>
      <c r="H333" s="10"/>
      <c r="I333" s="10"/>
    </row>
    <row r="334" spans="1:9" x14ac:dyDescent="0.3">
      <c r="A334" s="10"/>
      <c r="B334" s="10"/>
      <c r="C334" s="10"/>
      <c r="D334" s="10"/>
      <c r="E334" s="13"/>
      <c r="F334" s="10"/>
      <c r="G334" s="10"/>
      <c r="H334" s="10"/>
      <c r="I334" s="10"/>
    </row>
    <row r="335" spans="1:9" x14ac:dyDescent="0.3">
      <c r="A335" s="10"/>
      <c r="B335" s="10"/>
      <c r="C335" s="10"/>
      <c r="D335" s="10"/>
      <c r="E335" s="13"/>
      <c r="F335" s="10"/>
      <c r="G335" s="10"/>
      <c r="H335" s="10"/>
      <c r="I335" s="10"/>
    </row>
    <row r="336" spans="1:9" x14ac:dyDescent="0.3">
      <c r="A336" s="10"/>
      <c r="B336" s="10"/>
      <c r="C336" s="10"/>
      <c r="D336" s="10"/>
      <c r="E336" s="13"/>
      <c r="F336" s="10"/>
      <c r="G336" s="10"/>
      <c r="H336" s="10"/>
      <c r="I336" s="10"/>
    </row>
    <row r="337" spans="1:9" x14ac:dyDescent="0.3">
      <c r="A337" s="10"/>
      <c r="B337" s="10"/>
      <c r="C337" s="10"/>
      <c r="D337" s="10"/>
      <c r="E337" s="13"/>
      <c r="F337" s="10"/>
      <c r="G337" s="10"/>
      <c r="H337" s="10"/>
      <c r="I337" s="10"/>
    </row>
    <row r="338" spans="1:9" x14ac:dyDescent="0.3">
      <c r="A338" s="10"/>
      <c r="B338" s="10"/>
      <c r="C338" s="10"/>
      <c r="D338" s="10"/>
      <c r="E338" s="13"/>
      <c r="F338" s="10"/>
      <c r="G338" s="10"/>
      <c r="H338" s="10"/>
      <c r="I338" s="10"/>
    </row>
    <row r="339" spans="1:9" x14ac:dyDescent="0.3">
      <c r="A339" s="10"/>
      <c r="B339" s="10"/>
      <c r="C339" s="10"/>
      <c r="D339" s="10"/>
      <c r="E339" s="13"/>
      <c r="F339" s="10"/>
      <c r="G339" s="10"/>
      <c r="H339" s="10"/>
      <c r="I339" s="10"/>
    </row>
    <row r="340" spans="1:9" x14ac:dyDescent="0.3">
      <c r="A340" s="10"/>
      <c r="B340" s="10"/>
      <c r="C340" s="10"/>
      <c r="D340" s="10"/>
      <c r="E340" s="13"/>
      <c r="F340" s="10"/>
      <c r="G340" s="10"/>
      <c r="H340" s="10"/>
      <c r="I340" s="10"/>
    </row>
    <row r="341" spans="1:9" x14ac:dyDescent="0.3">
      <c r="A341" s="10"/>
      <c r="B341" s="10"/>
      <c r="C341" s="10"/>
      <c r="D341" s="10"/>
      <c r="E341" s="13"/>
      <c r="F341" s="10"/>
      <c r="G341" s="10"/>
      <c r="H341" s="10"/>
      <c r="I341" s="10"/>
    </row>
    <row r="342" spans="1:9" x14ac:dyDescent="0.3">
      <c r="A342" s="10"/>
      <c r="B342" s="10"/>
      <c r="C342" s="10"/>
      <c r="D342" s="10"/>
      <c r="E342" s="13"/>
      <c r="F342" s="10"/>
      <c r="G342" s="10"/>
      <c r="H342" s="10"/>
      <c r="I342" s="10"/>
    </row>
    <row r="343" spans="1:9" x14ac:dyDescent="0.3">
      <c r="A343" s="10"/>
      <c r="B343" s="10"/>
      <c r="C343" s="10"/>
      <c r="D343" s="10"/>
      <c r="E343" s="13"/>
      <c r="F343" s="10"/>
      <c r="G343" s="10"/>
      <c r="H343" s="10"/>
      <c r="I343" s="10"/>
    </row>
    <row r="344" spans="1:9" x14ac:dyDescent="0.3">
      <c r="A344" s="10"/>
      <c r="B344" s="10"/>
      <c r="C344" s="10"/>
      <c r="D344" s="10"/>
      <c r="E344" s="13"/>
      <c r="F344" s="10"/>
      <c r="G344" s="10"/>
      <c r="H344" s="10"/>
      <c r="I344" s="10"/>
    </row>
    <row r="345" spans="1:9" x14ac:dyDescent="0.3">
      <c r="A345" s="10"/>
      <c r="B345" s="10"/>
      <c r="C345" s="10"/>
      <c r="D345" s="10"/>
      <c r="E345" s="13"/>
      <c r="F345" s="10"/>
      <c r="G345" s="10"/>
      <c r="H345" s="10"/>
      <c r="I345" s="10"/>
    </row>
    <row r="346" spans="1:9" x14ac:dyDescent="0.3">
      <c r="A346" s="10"/>
      <c r="B346" s="10"/>
      <c r="C346" s="10"/>
      <c r="D346" s="10"/>
      <c r="E346" s="13"/>
      <c r="F346" s="10"/>
      <c r="G346" s="10"/>
      <c r="H346" s="10"/>
      <c r="I346" s="10"/>
    </row>
    <row r="347" spans="1:9" x14ac:dyDescent="0.3">
      <c r="A347" s="10"/>
      <c r="B347" s="10"/>
      <c r="C347" s="10"/>
      <c r="D347" s="10"/>
      <c r="E347" s="13"/>
      <c r="F347" s="10"/>
      <c r="G347" s="10"/>
      <c r="H347" s="10"/>
      <c r="I347" s="10"/>
    </row>
  </sheetData>
  <mergeCells count="51">
    <mergeCell ref="K12:K13"/>
    <mergeCell ref="B19:D19"/>
    <mergeCell ref="B17:D17"/>
    <mergeCell ref="B32:D32"/>
    <mergeCell ref="B36:D36"/>
    <mergeCell ref="B12:D12"/>
    <mergeCell ref="A15:I15"/>
    <mergeCell ref="A22:I22"/>
    <mergeCell ref="B23:D23"/>
    <mergeCell ref="B20:D20"/>
    <mergeCell ref="B18:D18"/>
    <mergeCell ref="B16:D16"/>
    <mergeCell ref="B13:D13"/>
    <mergeCell ref="B14:D14"/>
    <mergeCell ref="B21:D21"/>
    <mergeCell ref="B25:D25"/>
    <mergeCell ref="A10:I10"/>
    <mergeCell ref="A7:I7"/>
    <mergeCell ref="B8:D8"/>
    <mergeCell ref="B9:D9"/>
    <mergeCell ref="A6:I6"/>
    <mergeCell ref="A1:D2"/>
    <mergeCell ref="F1:I2"/>
    <mergeCell ref="A3:I3"/>
    <mergeCell ref="A4:A5"/>
    <mergeCell ref="B4:D5"/>
    <mergeCell ref="E4:F4"/>
    <mergeCell ref="G4:H4"/>
    <mergeCell ref="B41:D41"/>
    <mergeCell ref="B28:D28"/>
    <mergeCell ref="A26:I26"/>
    <mergeCell ref="B27:D27"/>
    <mergeCell ref="B37:D37"/>
    <mergeCell ref="B38:D38"/>
    <mergeCell ref="B39:D39"/>
    <mergeCell ref="B42:D42"/>
    <mergeCell ref="A11:I11"/>
    <mergeCell ref="B24:D24"/>
    <mergeCell ref="A47:C47"/>
    <mergeCell ref="A33:I33"/>
    <mergeCell ref="A30:I30"/>
    <mergeCell ref="A29:I29"/>
    <mergeCell ref="B31:D31"/>
    <mergeCell ref="A43:I43"/>
    <mergeCell ref="A46:C46"/>
    <mergeCell ref="D46:I46"/>
    <mergeCell ref="B44:D44"/>
    <mergeCell ref="B45:D45"/>
    <mergeCell ref="B34:D34"/>
    <mergeCell ref="B35:D35"/>
    <mergeCell ref="A40:I40"/>
  </mergeCells>
  <pageMargins left="0.39370078740157483" right="0.39370078740157483" top="0.74803149606299213" bottom="0.39370078740157483" header="0.31496062992125984" footer="0.31496062992125984"/>
  <pageSetup paperSize="9" scale="61" orientation="landscape" r:id="rId1"/>
  <rowBreaks count="3" manualBreakCount="3">
    <brk id="14" max="8" man="1"/>
    <brk id="28" max="16383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60" zoomScaleNormal="100" workbookViewId="0">
      <selection activeCell="A3" sqref="A3:I3"/>
    </sheetView>
  </sheetViews>
  <sheetFormatPr defaultRowHeight="18.75" x14ac:dyDescent="0.3"/>
  <cols>
    <col min="1" max="1" width="43.28515625" style="4" customWidth="1"/>
    <col min="2" max="4" width="12.28515625" style="4" customWidth="1"/>
    <col min="5" max="5" width="11.28515625" style="4" customWidth="1"/>
    <col min="6" max="8" width="12.28515625" style="4" customWidth="1"/>
    <col min="9" max="9" width="16.85546875" style="4" customWidth="1"/>
    <col min="10" max="16384" width="9.140625" style="4"/>
  </cols>
  <sheetData>
    <row r="1" spans="1:10" ht="2.25" customHeight="1" x14ac:dyDescent="0.3">
      <c r="A1" s="245"/>
      <c r="B1" s="245"/>
      <c r="C1" s="245"/>
      <c r="D1" s="245"/>
      <c r="E1" s="245"/>
      <c r="F1" s="246" t="s">
        <v>116</v>
      </c>
      <c r="G1" s="247"/>
      <c r="H1" s="247"/>
      <c r="I1" s="247"/>
      <c r="J1" s="6"/>
    </row>
    <row r="2" spans="1:10" ht="147" customHeight="1" x14ac:dyDescent="0.3">
      <c r="A2" s="245"/>
      <c r="B2" s="245"/>
      <c r="C2" s="245"/>
      <c r="D2" s="245"/>
      <c r="E2" s="245"/>
      <c r="F2" s="247"/>
      <c r="G2" s="247"/>
      <c r="H2" s="247"/>
      <c r="I2" s="247"/>
      <c r="J2" s="7"/>
    </row>
    <row r="3" spans="1:10" ht="54" customHeight="1" x14ac:dyDescent="0.3">
      <c r="A3" s="248" t="s">
        <v>18</v>
      </c>
      <c r="B3" s="248"/>
      <c r="C3" s="248"/>
      <c r="D3" s="248"/>
      <c r="E3" s="248"/>
      <c r="F3" s="248"/>
      <c r="G3" s="248"/>
      <c r="H3" s="248"/>
      <c r="I3" s="248"/>
    </row>
    <row r="4" spans="1:10" x14ac:dyDescent="0.3">
      <c r="A4" s="1"/>
      <c r="B4"/>
      <c r="C4"/>
      <c r="D4"/>
      <c r="E4"/>
      <c r="F4"/>
      <c r="G4"/>
      <c r="H4"/>
      <c r="I4"/>
    </row>
    <row r="5" spans="1:10" x14ac:dyDescent="0.3">
      <c r="B5"/>
      <c r="C5"/>
      <c r="D5"/>
      <c r="E5"/>
      <c r="F5"/>
      <c r="G5"/>
      <c r="H5"/>
      <c r="I5" s="1" t="s">
        <v>19</v>
      </c>
    </row>
    <row r="6" spans="1:10" s="25" customFormat="1" ht="45.75" customHeight="1" x14ac:dyDescent="0.3">
      <c r="A6" s="249" t="s">
        <v>20</v>
      </c>
      <c r="B6" s="237" t="s">
        <v>21</v>
      </c>
      <c r="C6" s="238"/>
      <c r="D6" s="238"/>
      <c r="E6" s="238"/>
      <c r="F6" s="238"/>
      <c r="G6" s="238"/>
      <c r="H6" s="239"/>
      <c r="I6" s="255" t="s">
        <v>22</v>
      </c>
    </row>
    <row r="7" spans="1:10" s="25" customFormat="1" x14ac:dyDescent="0.3">
      <c r="A7" s="250"/>
      <c r="B7" s="237" t="s">
        <v>6</v>
      </c>
      <c r="C7" s="238"/>
      <c r="D7" s="239"/>
      <c r="E7" s="237" t="s">
        <v>7</v>
      </c>
      <c r="F7" s="239"/>
      <c r="G7" s="237" t="s">
        <v>8</v>
      </c>
      <c r="H7" s="239"/>
      <c r="I7" s="255"/>
    </row>
    <row r="8" spans="1:10" s="25" customFormat="1" x14ac:dyDescent="0.3">
      <c r="A8" s="251"/>
      <c r="B8" s="24" t="s">
        <v>23</v>
      </c>
      <c r="C8" s="24" t="s">
        <v>24</v>
      </c>
      <c r="D8" s="24" t="s">
        <v>25</v>
      </c>
      <c r="E8" s="24" t="s">
        <v>26</v>
      </c>
      <c r="F8" s="24" t="s">
        <v>27</v>
      </c>
      <c r="G8" s="24" t="s">
        <v>28</v>
      </c>
      <c r="H8" s="24" t="s">
        <v>29</v>
      </c>
      <c r="I8" s="255"/>
    </row>
    <row r="9" spans="1:10" s="25" customFormat="1" x14ac:dyDescent="0.3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</row>
    <row r="10" spans="1:10" s="25" customFormat="1" x14ac:dyDescent="0.3">
      <c r="A10" s="26" t="s">
        <v>30</v>
      </c>
      <c r="B10" s="27" t="e">
        <f>'Додаток 1'!#REF!</f>
        <v>#REF!</v>
      </c>
      <c r="C10" s="27">
        <f>'Додаток 1'!H34</f>
        <v>466.68899999999996</v>
      </c>
      <c r="D10" s="27">
        <f>'Додаток 1'!I34</f>
        <v>721.21199999999999</v>
      </c>
      <c r="E10" s="27">
        <f>'Додаток 1'!J34</f>
        <v>608.04399999999998</v>
      </c>
      <c r="F10" s="27">
        <f>'Додаток 1'!K34</f>
        <v>446.34800000000001</v>
      </c>
      <c r="G10" s="27">
        <f>'Додаток 1'!L34</f>
        <v>458.66399999999999</v>
      </c>
      <c r="H10" s="27" t="e">
        <f>'Додаток 1'!#REF!</f>
        <v>#REF!</v>
      </c>
      <c r="I10" s="27">
        <f>'Додаток 1'!M34</f>
        <v>2700.9569999999994</v>
      </c>
    </row>
    <row r="11" spans="1:10" s="25" customFormat="1" x14ac:dyDescent="0.3">
      <c r="A11" s="26" t="s">
        <v>31</v>
      </c>
      <c r="B11" s="27"/>
      <c r="C11" s="27"/>
      <c r="D11" s="27"/>
      <c r="E11" s="27"/>
      <c r="F11" s="27"/>
      <c r="G11" s="27"/>
      <c r="H11" s="27"/>
      <c r="I11" s="28"/>
    </row>
    <row r="12" spans="1:10" s="25" customFormat="1" x14ac:dyDescent="0.3">
      <c r="A12" s="26" t="s">
        <v>32</v>
      </c>
      <c r="B12" s="29" t="e">
        <f>'Додаток 1'!#REF!</f>
        <v>#REF!</v>
      </c>
      <c r="C12" s="29">
        <f>'Додаток 1'!H36</f>
        <v>466.68899999999996</v>
      </c>
      <c r="D12" s="29">
        <f>'Додаток 1'!I36</f>
        <v>721.21199999999999</v>
      </c>
      <c r="E12" s="29">
        <f>'Додаток 1'!J36</f>
        <v>608.04399999999998</v>
      </c>
      <c r="F12" s="29">
        <f>'Додаток 1'!K36</f>
        <v>446.34800000000001</v>
      </c>
      <c r="G12" s="29">
        <f>'Додаток 1'!L36</f>
        <v>458.66399999999999</v>
      </c>
      <c r="H12" s="29" t="e">
        <f>'Додаток 1'!#REF!</f>
        <v>#REF!</v>
      </c>
      <c r="I12" s="29">
        <f>'Додаток 1'!M36</f>
        <v>2700.9569999999994</v>
      </c>
    </row>
    <row r="13" spans="1:10" s="25" customFormat="1" x14ac:dyDescent="0.3">
      <c r="A13" s="26" t="s">
        <v>38</v>
      </c>
      <c r="B13" s="29" t="e">
        <f>'Додаток 1'!#REF!</f>
        <v>#REF!</v>
      </c>
      <c r="C13" s="29" t="e">
        <f>'Додаток 1'!#REF!</f>
        <v>#REF!</v>
      </c>
      <c r="D13" s="29" t="e">
        <f>'Додаток 1'!#REF!</f>
        <v>#REF!</v>
      </c>
      <c r="E13" s="29" t="e">
        <f>'Додаток 1'!#REF!</f>
        <v>#REF!</v>
      </c>
      <c r="F13" s="29" t="e">
        <f>'Додаток 1'!#REF!</f>
        <v>#REF!</v>
      </c>
      <c r="G13" s="29" t="e">
        <f>'Додаток 1'!#REF!</f>
        <v>#REF!</v>
      </c>
      <c r="H13" s="29" t="e">
        <f>'Додаток 1'!#REF!</f>
        <v>#REF!</v>
      </c>
      <c r="I13" s="29" t="e">
        <f>'Додаток 1'!#REF!</f>
        <v>#REF!</v>
      </c>
    </row>
    <row r="14" spans="1:10" s="25" customFormat="1" ht="45" customHeight="1" x14ac:dyDescent="0.3">
      <c r="A14" s="26" t="s">
        <v>33</v>
      </c>
      <c r="B14" s="284" t="s">
        <v>13</v>
      </c>
      <c r="C14" s="284"/>
      <c r="D14" s="284"/>
      <c r="E14" s="284"/>
      <c r="F14" s="284"/>
      <c r="G14" s="284"/>
      <c r="H14" s="284"/>
      <c r="I14" s="30"/>
    </row>
    <row r="15" spans="1:10" x14ac:dyDescent="0.3">
      <c r="A15" s="240"/>
      <c r="B15" s="240"/>
      <c r="C15" s="240"/>
      <c r="D15" s="240"/>
      <c r="E15" s="242"/>
      <c r="F15" s="242"/>
      <c r="G15" s="242"/>
      <c r="H15" s="242"/>
      <c r="I15" s="242"/>
    </row>
    <row r="16" spans="1:10" ht="18.75" customHeight="1" x14ac:dyDescent="0.3">
      <c r="A16" s="240" t="s">
        <v>35</v>
      </c>
      <c r="B16" s="240"/>
      <c r="C16" s="240"/>
      <c r="D16" s="240"/>
      <c r="E16" s="244"/>
      <c r="F16" s="244"/>
      <c r="G16" s="244"/>
      <c r="H16" s="244"/>
      <c r="I16" s="244"/>
    </row>
    <row r="17" spans="1:9" ht="18.75" customHeight="1" x14ac:dyDescent="0.3">
      <c r="A17" s="240" t="s">
        <v>16</v>
      </c>
      <c r="B17" s="240"/>
      <c r="C17" s="240"/>
      <c r="D17" s="240"/>
      <c r="E17" s="244"/>
      <c r="F17" s="244"/>
      <c r="G17" s="244"/>
      <c r="H17" s="244"/>
      <c r="I17" s="244"/>
    </row>
    <row r="18" spans="1:9" ht="18.75" customHeight="1" x14ac:dyDescent="0.3">
      <c r="A18" s="240" t="s">
        <v>17</v>
      </c>
      <c r="B18" s="240"/>
      <c r="C18" s="240"/>
      <c r="D18" s="240"/>
      <c r="E18" s="285" t="s">
        <v>36</v>
      </c>
      <c r="F18" s="285"/>
      <c r="G18" s="285"/>
      <c r="H18" s="285"/>
      <c r="I18" s="285"/>
    </row>
    <row r="19" spans="1:9" x14ac:dyDescent="0.3">
      <c r="A19" s="240"/>
      <c r="B19" s="240"/>
      <c r="C19" s="240"/>
      <c r="D19" s="240"/>
      <c r="E19" s="244"/>
      <c r="F19" s="244"/>
      <c r="G19" s="244"/>
      <c r="H19" s="244"/>
      <c r="I19" s="244"/>
    </row>
    <row r="20" spans="1:9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">
      <c r="A21"/>
      <c r="B21"/>
      <c r="C21"/>
      <c r="D21"/>
      <c r="E21"/>
      <c r="F21"/>
      <c r="G21"/>
      <c r="H21"/>
      <c r="I21"/>
    </row>
    <row r="22" spans="1:9" x14ac:dyDescent="0.3">
      <c r="A22" s="2"/>
      <c r="B22"/>
      <c r="C22"/>
      <c r="D22"/>
      <c r="E22"/>
      <c r="F22"/>
      <c r="G22"/>
      <c r="H22"/>
      <c r="I22"/>
    </row>
  </sheetData>
  <mergeCells count="20">
    <mergeCell ref="E7:F7"/>
    <mergeCell ref="G7:H7"/>
    <mergeCell ref="I6:I8"/>
    <mergeCell ref="A3:I3"/>
    <mergeCell ref="F1:I2"/>
    <mergeCell ref="A1:E2"/>
    <mergeCell ref="A19:D19"/>
    <mergeCell ref="E19:I19"/>
    <mergeCell ref="B14:H14"/>
    <mergeCell ref="A6:A8"/>
    <mergeCell ref="B6:H6"/>
    <mergeCell ref="E18:I18"/>
    <mergeCell ref="A16:D16"/>
    <mergeCell ref="A17:D17"/>
    <mergeCell ref="A18:D18"/>
    <mergeCell ref="E15:I15"/>
    <mergeCell ref="E16:I16"/>
    <mergeCell ref="E17:I17"/>
    <mergeCell ref="A15:D15"/>
    <mergeCell ref="B7:D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0"/>
  <sheetViews>
    <sheetView view="pageBreakPreview" topLeftCell="A74" zoomScale="60" zoomScaleNormal="80" workbookViewId="0">
      <selection activeCell="F32" sqref="F32"/>
    </sheetView>
  </sheetViews>
  <sheetFormatPr defaultRowHeight="18.75" x14ac:dyDescent="0.3"/>
  <cols>
    <col min="1" max="1" width="77.28515625" style="8" customWidth="1"/>
    <col min="2" max="2" width="13.5703125" style="8" customWidth="1"/>
    <col min="3" max="3" width="4.28515625" style="8" customWidth="1"/>
    <col min="4" max="4" width="9.140625" style="8" customWidth="1"/>
    <col min="5" max="5" width="26.42578125" style="14" customWidth="1"/>
    <col min="6" max="6" width="25.28515625" style="14" customWidth="1"/>
    <col min="7" max="7" width="23" style="8" customWidth="1"/>
    <col min="8" max="8" width="22.7109375" style="8" customWidth="1"/>
    <col min="9" max="9" width="21.7109375" style="8" customWidth="1"/>
    <col min="10" max="10" width="22.7109375" style="8" customWidth="1"/>
    <col min="11" max="11" width="19.5703125" style="11" customWidth="1"/>
    <col min="12" max="51" width="9.140625" style="3"/>
    <col min="52" max="16384" width="9.140625" style="9"/>
  </cols>
  <sheetData>
    <row r="1" spans="1:51" s="23" customFormat="1" ht="24.75" customHeight="1" x14ac:dyDescent="0.3">
      <c r="A1" s="274"/>
      <c r="B1" s="274"/>
      <c r="C1" s="274"/>
      <c r="D1" s="274"/>
      <c r="E1" s="274"/>
      <c r="F1" s="21"/>
      <c r="G1" s="275" t="s">
        <v>117</v>
      </c>
      <c r="H1" s="275"/>
      <c r="I1" s="275"/>
      <c r="J1" s="275"/>
      <c r="K1" s="27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1" s="23" customFormat="1" ht="50.25" customHeight="1" x14ac:dyDescent="0.3">
      <c r="A2" s="274"/>
      <c r="B2" s="274"/>
      <c r="C2" s="274"/>
      <c r="D2" s="274"/>
      <c r="E2" s="274"/>
      <c r="F2" s="21"/>
      <c r="G2" s="275"/>
      <c r="H2" s="275"/>
      <c r="I2" s="275"/>
      <c r="J2" s="275"/>
      <c r="K2" s="27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1" s="23" customFormat="1" ht="150" customHeight="1" x14ac:dyDescent="0.3">
      <c r="A3" s="274"/>
      <c r="B3" s="274"/>
      <c r="C3" s="274"/>
      <c r="D3" s="274"/>
      <c r="E3" s="274"/>
      <c r="F3" s="21"/>
      <c r="G3" s="275"/>
      <c r="H3" s="275"/>
      <c r="I3" s="275"/>
      <c r="J3" s="275"/>
      <c r="K3" s="275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1:51" s="274" customFormat="1" ht="24.75" hidden="1" customHeight="1" x14ac:dyDescent="0.25"/>
    <row r="5" spans="1:51" s="274" customFormat="1" ht="12.75" customHeight="1" x14ac:dyDescent="0.25"/>
    <row r="6" spans="1:51" s="55" customFormat="1" ht="54.75" customHeight="1" x14ac:dyDescent="0.45">
      <c r="A6" s="276" t="s">
        <v>114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s="23" customFormat="1" ht="28.5" customHeight="1" x14ac:dyDescent="0.3">
      <c r="A7" s="20"/>
      <c r="B7" s="20"/>
      <c r="C7" s="20"/>
      <c r="D7" s="20"/>
      <c r="E7" s="21"/>
      <c r="F7" s="21"/>
      <c r="G7" s="20"/>
      <c r="H7" s="20"/>
      <c r="I7" s="20"/>
      <c r="J7" s="20"/>
      <c r="K7" s="2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s="47" customFormat="1" ht="30.75" customHeight="1" x14ac:dyDescent="0.35">
      <c r="A8" s="277" t="s">
        <v>40</v>
      </c>
      <c r="B8" s="278" t="s">
        <v>41</v>
      </c>
      <c r="C8" s="278"/>
      <c r="D8" s="278"/>
      <c r="E8" s="278" t="s">
        <v>42</v>
      </c>
      <c r="F8" s="278"/>
      <c r="G8" s="278"/>
      <c r="H8" s="278"/>
      <c r="I8" s="278"/>
      <c r="J8" s="278"/>
      <c r="K8" s="278"/>
      <c r="L8" s="286" t="s">
        <v>34</v>
      </c>
      <c r="M8" s="286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</row>
    <row r="9" spans="1:51" s="49" customFormat="1" ht="21" x14ac:dyDescent="0.35">
      <c r="A9" s="277"/>
      <c r="B9" s="278"/>
      <c r="C9" s="278"/>
      <c r="D9" s="278"/>
      <c r="E9" s="31">
        <v>2021</v>
      </c>
      <c r="F9" s="31">
        <v>2022</v>
      </c>
      <c r="G9" s="46">
        <v>2023</v>
      </c>
      <c r="H9" s="46">
        <v>2024</v>
      </c>
      <c r="I9" s="46">
        <v>2025</v>
      </c>
      <c r="J9" s="46">
        <v>2026</v>
      </c>
      <c r="K9" s="46">
        <v>2027</v>
      </c>
      <c r="L9" s="286"/>
      <c r="M9" s="286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</row>
    <row r="10" spans="1:51" s="51" customFormat="1" ht="39" customHeight="1" x14ac:dyDescent="0.35">
      <c r="A10" s="287" t="s">
        <v>43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8"/>
      <c r="M10" s="288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</row>
    <row r="11" spans="1:51" s="51" customFormat="1" ht="21" x14ac:dyDescent="0.35">
      <c r="A11" s="279" t="s">
        <v>44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88"/>
      <c r="M11" s="288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1:51" s="51" customFormat="1" ht="75" customHeight="1" x14ac:dyDescent="0.35">
      <c r="A12" s="32" t="s">
        <v>45</v>
      </c>
      <c r="B12" s="280" t="s">
        <v>46</v>
      </c>
      <c r="C12" s="280"/>
      <c r="D12" s="280"/>
      <c r="E12" s="44">
        <v>71.5</v>
      </c>
      <c r="F12" s="44">
        <v>30</v>
      </c>
      <c r="G12" s="44">
        <v>135</v>
      </c>
      <c r="H12" s="44">
        <v>140</v>
      </c>
      <c r="I12" s="44">
        <v>160</v>
      </c>
      <c r="J12" s="44">
        <v>165</v>
      </c>
      <c r="K12" s="44">
        <v>165</v>
      </c>
      <c r="L12" s="288">
        <f>SUM(E12:K12)</f>
        <v>866.5</v>
      </c>
      <c r="M12" s="288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</row>
    <row r="13" spans="1:51" s="51" customFormat="1" ht="21" x14ac:dyDescent="0.35">
      <c r="A13" s="279" t="s">
        <v>47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88"/>
      <c r="M13" s="288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1:51" s="51" customFormat="1" ht="26.25" customHeight="1" x14ac:dyDescent="0.35">
      <c r="A14" s="32" t="s">
        <v>48</v>
      </c>
      <c r="B14" s="280" t="s">
        <v>49</v>
      </c>
      <c r="C14" s="280"/>
      <c r="D14" s="280"/>
      <c r="E14" s="44">
        <v>4</v>
      </c>
      <c r="F14" s="44">
        <v>4</v>
      </c>
      <c r="G14" s="44">
        <v>4</v>
      </c>
      <c r="H14" s="44">
        <v>5</v>
      </c>
      <c r="I14" s="44">
        <v>5</v>
      </c>
      <c r="J14" s="44">
        <v>5</v>
      </c>
      <c r="K14" s="44">
        <v>5</v>
      </c>
      <c r="L14" s="288"/>
      <c r="M14" s="288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</row>
    <row r="15" spans="1:51" s="51" customFormat="1" ht="79.5" customHeight="1" x14ac:dyDescent="0.35">
      <c r="A15" s="32" t="s">
        <v>50</v>
      </c>
      <c r="B15" s="280" t="s">
        <v>49</v>
      </c>
      <c r="C15" s="280"/>
      <c r="D15" s="280"/>
      <c r="E15" s="280" t="s">
        <v>51</v>
      </c>
      <c r="F15" s="280"/>
      <c r="G15" s="280"/>
      <c r="H15" s="280"/>
      <c r="I15" s="280"/>
      <c r="J15" s="280"/>
      <c r="K15" s="280"/>
      <c r="L15" s="288"/>
      <c r="M15" s="288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6" spans="1:51" s="51" customFormat="1" ht="64.5" customHeight="1" x14ac:dyDescent="0.35">
      <c r="A16" s="32" t="s">
        <v>107</v>
      </c>
      <c r="B16" s="289" t="s">
        <v>49</v>
      </c>
      <c r="C16" s="290"/>
      <c r="D16" s="291"/>
      <c r="E16" s="44">
        <v>1</v>
      </c>
      <c r="F16" s="44" t="s">
        <v>90</v>
      </c>
      <c r="G16" s="44" t="s">
        <v>90</v>
      </c>
      <c r="H16" s="44" t="s">
        <v>90</v>
      </c>
      <c r="I16" s="44" t="s">
        <v>90</v>
      </c>
      <c r="J16" s="44" t="s">
        <v>90</v>
      </c>
      <c r="K16" s="44" t="s">
        <v>90</v>
      </c>
      <c r="L16" s="45"/>
      <c r="M16" s="4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</row>
    <row r="17" spans="1:51" s="51" customFormat="1" ht="64.5" customHeight="1" x14ac:dyDescent="0.35">
      <c r="A17" s="32" t="s">
        <v>111</v>
      </c>
      <c r="B17" s="289" t="s">
        <v>112</v>
      </c>
      <c r="C17" s="290"/>
      <c r="D17" s="291"/>
      <c r="E17" s="44">
        <v>11</v>
      </c>
      <c r="F17" s="44" t="s">
        <v>90</v>
      </c>
      <c r="G17" s="44" t="s">
        <v>90</v>
      </c>
      <c r="H17" s="44" t="s">
        <v>90</v>
      </c>
      <c r="I17" s="44" t="s">
        <v>90</v>
      </c>
      <c r="J17" s="44" t="s">
        <v>90</v>
      </c>
      <c r="K17" s="44" t="s">
        <v>90</v>
      </c>
      <c r="L17" s="45"/>
      <c r="M17" s="45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</row>
    <row r="18" spans="1:51" s="51" customFormat="1" ht="64.5" customHeight="1" x14ac:dyDescent="0.35">
      <c r="A18" s="32" t="s">
        <v>113</v>
      </c>
      <c r="B18" s="289" t="s">
        <v>112</v>
      </c>
      <c r="C18" s="290"/>
      <c r="D18" s="291"/>
      <c r="E18" s="44">
        <v>4.2</v>
      </c>
      <c r="F18" s="44" t="s">
        <v>90</v>
      </c>
      <c r="G18" s="44" t="s">
        <v>90</v>
      </c>
      <c r="H18" s="44" t="s">
        <v>90</v>
      </c>
      <c r="I18" s="44" t="s">
        <v>90</v>
      </c>
      <c r="J18" s="44" t="s">
        <v>90</v>
      </c>
      <c r="K18" s="44" t="s">
        <v>90</v>
      </c>
      <c r="L18" s="45"/>
      <c r="M18" s="4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</row>
    <row r="19" spans="1:51" s="51" customFormat="1" ht="57" customHeight="1" x14ac:dyDescent="0.35">
      <c r="A19" s="32" t="s">
        <v>109</v>
      </c>
      <c r="B19" s="289" t="s">
        <v>110</v>
      </c>
      <c r="C19" s="290"/>
      <c r="D19" s="291"/>
      <c r="E19" s="44">
        <v>6</v>
      </c>
      <c r="F19" s="44" t="s">
        <v>90</v>
      </c>
      <c r="G19" s="44" t="s">
        <v>90</v>
      </c>
      <c r="H19" s="44" t="s">
        <v>90</v>
      </c>
      <c r="I19" s="44" t="s">
        <v>90</v>
      </c>
      <c r="J19" s="44" t="s">
        <v>90</v>
      </c>
      <c r="K19" s="44" t="s">
        <v>90</v>
      </c>
      <c r="L19" s="45"/>
      <c r="M19" s="45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  <row r="20" spans="1:51" s="51" customFormat="1" ht="62.25" customHeight="1" x14ac:dyDescent="0.35">
      <c r="A20" s="32" t="s">
        <v>108</v>
      </c>
      <c r="B20" s="289" t="s">
        <v>77</v>
      </c>
      <c r="C20" s="290"/>
      <c r="D20" s="291"/>
      <c r="E20" s="44">
        <v>100</v>
      </c>
      <c r="F20" s="44" t="s">
        <v>90</v>
      </c>
      <c r="G20" s="44" t="s">
        <v>90</v>
      </c>
      <c r="H20" s="44" t="s">
        <v>90</v>
      </c>
      <c r="I20" s="44" t="s">
        <v>90</v>
      </c>
      <c r="J20" s="44" t="s">
        <v>90</v>
      </c>
      <c r="K20" s="44" t="s">
        <v>90</v>
      </c>
      <c r="L20" s="45"/>
      <c r="M20" s="45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</row>
    <row r="21" spans="1:51" s="51" customFormat="1" ht="42" customHeight="1" x14ac:dyDescent="0.35">
      <c r="A21" s="32" t="s">
        <v>52</v>
      </c>
      <c r="B21" s="280" t="s">
        <v>49</v>
      </c>
      <c r="C21" s="280"/>
      <c r="D21" s="280"/>
      <c r="E21" s="44">
        <v>0</v>
      </c>
      <c r="F21" s="44">
        <v>0</v>
      </c>
      <c r="G21" s="44">
        <v>4</v>
      </c>
      <c r="H21" s="44">
        <v>4</v>
      </c>
      <c r="I21" s="44">
        <v>4</v>
      </c>
      <c r="J21" s="44">
        <v>4</v>
      </c>
      <c r="K21" s="44">
        <v>4</v>
      </c>
      <c r="L21" s="288"/>
      <c r="M21" s="288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</row>
    <row r="22" spans="1:51" s="51" customFormat="1" ht="21" x14ac:dyDescent="0.35">
      <c r="A22" s="279" t="s">
        <v>53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88"/>
      <c r="M22" s="288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</row>
    <row r="23" spans="1:51" s="51" customFormat="1" ht="35.25" customHeight="1" x14ac:dyDescent="0.35">
      <c r="A23" s="32" t="s">
        <v>54</v>
      </c>
      <c r="B23" s="280" t="s">
        <v>46</v>
      </c>
      <c r="C23" s="280"/>
      <c r="D23" s="280"/>
      <c r="E23" s="44">
        <f>E12/E14</f>
        <v>17.875</v>
      </c>
      <c r="F23" s="44">
        <f>F12/F14</f>
        <v>7.5</v>
      </c>
      <c r="G23" s="44">
        <v>8.75</v>
      </c>
      <c r="H23" s="44">
        <v>8</v>
      </c>
      <c r="I23" s="44">
        <v>8</v>
      </c>
      <c r="J23" s="44">
        <v>9</v>
      </c>
      <c r="K23" s="44">
        <v>9</v>
      </c>
      <c r="L23" s="288"/>
      <c r="M23" s="28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</row>
    <row r="24" spans="1:51" s="51" customFormat="1" ht="79.5" customHeight="1" x14ac:dyDescent="0.35">
      <c r="A24" s="32" t="s">
        <v>55</v>
      </c>
      <c r="B24" s="280" t="s">
        <v>46</v>
      </c>
      <c r="C24" s="280"/>
      <c r="D24" s="280"/>
      <c r="E24" s="280" t="s">
        <v>51</v>
      </c>
      <c r="F24" s="280"/>
      <c r="G24" s="280"/>
      <c r="H24" s="280"/>
      <c r="I24" s="280"/>
      <c r="J24" s="280"/>
      <c r="K24" s="280"/>
      <c r="L24" s="288"/>
      <c r="M24" s="288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</row>
    <row r="25" spans="1:51" s="51" customFormat="1" ht="45.75" customHeight="1" x14ac:dyDescent="0.35">
      <c r="A25" s="32" t="s">
        <v>56</v>
      </c>
      <c r="B25" s="280" t="s">
        <v>46</v>
      </c>
      <c r="C25" s="280"/>
      <c r="D25" s="280"/>
      <c r="E25" s="44">
        <v>0</v>
      </c>
      <c r="F25" s="44">
        <v>0</v>
      </c>
      <c r="G25" s="44">
        <v>25</v>
      </c>
      <c r="H25" s="44">
        <v>25</v>
      </c>
      <c r="I25" s="44">
        <v>30</v>
      </c>
      <c r="J25" s="44">
        <v>30</v>
      </c>
      <c r="K25" s="44">
        <v>30</v>
      </c>
      <c r="L25" s="288"/>
      <c r="M25" s="288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</row>
    <row r="26" spans="1:51" s="51" customFormat="1" ht="21" x14ac:dyDescent="0.35">
      <c r="A26" s="287" t="s">
        <v>57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8"/>
      <c r="M26" s="288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</row>
    <row r="27" spans="1:51" s="49" customFormat="1" ht="21" x14ac:dyDescent="0.35">
      <c r="A27" s="292" t="s">
        <v>44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86"/>
      <c r="M27" s="286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s="49" customFormat="1" ht="59.25" customHeight="1" x14ac:dyDescent="0.35">
      <c r="A28" s="43" t="s">
        <v>58</v>
      </c>
      <c r="B28" s="293" t="s">
        <v>46</v>
      </c>
      <c r="C28" s="293"/>
      <c r="D28" s="293"/>
      <c r="E28" s="33">
        <v>20</v>
      </c>
      <c r="F28" s="33">
        <v>25</v>
      </c>
      <c r="G28" s="42">
        <v>200</v>
      </c>
      <c r="H28" s="42">
        <v>190</v>
      </c>
      <c r="I28" s="42">
        <v>180</v>
      </c>
      <c r="J28" s="42">
        <v>190</v>
      </c>
      <c r="K28" s="42">
        <v>170</v>
      </c>
      <c r="L28" s="286">
        <f>SUM(E28:K28)</f>
        <v>975</v>
      </c>
      <c r="M28" s="286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</row>
    <row r="29" spans="1:51" s="49" customFormat="1" ht="23.25" customHeight="1" x14ac:dyDescent="0.35">
      <c r="A29" s="294" t="s">
        <v>47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86"/>
      <c r="M29" s="286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s="49" customFormat="1" ht="60.75" x14ac:dyDescent="0.35">
      <c r="A30" s="43" t="s">
        <v>106</v>
      </c>
      <c r="B30" s="293" t="s">
        <v>49</v>
      </c>
      <c r="C30" s="293"/>
      <c r="D30" s="293"/>
      <c r="E30" s="33">
        <v>0</v>
      </c>
      <c r="F30" s="33">
        <v>0</v>
      </c>
      <c r="G30" s="42">
        <v>3</v>
      </c>
      <c r="H30" s="42">
        <v>2</v>
      </c>
      <c r="I30" s="42">
        <v>2</v>
      </c>
      <c r="J30" s="42">
        <v>2</v>
      </c>
      <c r="K30" s="42">
        <v>2</v>
      </c>
      <c r="L30" s="286"/>
      <c r="M30" s="286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s="49" customFormat="1" ht="21" x14ac:dyDescent="0.35">
      <c r="A31" s="292" t="s">
        <v>53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86"/>
      <c r="M31" s="286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51" s="49" customFormat="1" ht="81" x14ac:dyDescent="0.35">
      <c r="A32" s="43" t="s">
        <v>59</v>
      </c>
      <c r="B32" s="293" t="s">
        <v>46</v>
      </c>
      <c r="C32" s="293"/>
      <c r="D32" s="293"/>
      <c r="E32" s="33">
        <v>0</v>
      </c>
      <c r="F32" s="33">
        <v>0</v>
      </c>
      <c r="G32" s="42">
        <v>50</v>
      </c>
      <c r="H32" s="42">
        <v>65</v>
      </c>
      <c r="I32" s="42">
        <v>55</v>
      </c>
      <c r="J32" s="42">
        <v>50</v>
      </c>
      <c r="K32" s="42">
        <v>45</v>
      </c>
      <c r="L32" s="286"/>
      <c r="M32" s="286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s="49" customFormat="1" ht="37.5" customHeight="1" x14ac:dyDescent="0.35">
      <c r="A33" s="277" t="s">
        <v>60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86"/>
      <c r="M33" s="286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s="49" customFormat="1" ht="21" x14ac:dyDescent="0.35">
      <c r="A34" s="292" t="s">
        <v>44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86"/>
      <c r="M34" s="286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</row>
    <row r="35" spans="1:51" s="49" customFormat="1" ht="60.75" x14ac:dyDescent="0.35">
      <c r="A35" s="43" t="s">
        <v>61</v>
      </c>
      <c r="B35" s="293" t="s">
        <v>46</v>
      </c>
      <c r="C35" s="293"/>
      <c r="D35" s="293"/>
      <c r="E35" s="33">
        <v>1095</v>
      </c>
      <c r="F35" s="33">
        <v>730</v>
      </c>
      <c r="G35" s="42">
        <v>1290</v>
      </c>
      <c r="H35" s="42">
        <v>1271</v>
      </c>
      <c r="I35" s="42">
        <v>1372</v>
      </c>
      <c r="J35" s="42">
        <v>1353</v>
      </c>
      <c r="K35" s="42">
        <v>1385</v>
      </c>
      <c r="L35" s="286">
        <f>SUM(E35:K35)</f>
        <v>8496</v>
      </c>
      <c r="M35" s="286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s="49" customFormat="1" ht="21" x14ac:dyDescent="0.35">
      <c r="A36" s="292" t="s">
        <v>47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86"/>
      <c r="M36" s="286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 s="49" customFormat="1" ht="86.25" customHeight="1" x14ac:dyDescent="0.35">
      <c r="A37" s="43" t="s">
        <v>62</v>
      </c>
      <c r="B37" s="293" t="s">
        <v>49</v>
      </c>
      <c r="C37" s="293"/>
      <c r="D37" s="293"/>
      <c r="E37" s="33">
        <v>8</v>
      </c>
      <c r="F37" s="33">
        <v>5</v>
      </c>
      <c r="G37" s="42">
        <v>8</v>
      </c>
      <c r="H37" s="42">
        <v>8</v>
      </c>
      <c r="I37" s="42">
        <v>7</v>
      </c>
      <c r="J37" s="42">
        <v>7</v>
      </c>
      <c r="K37" s="42">
        <v>7</v>
      </c>
      <c r="L37" s="286"/>
      <c r="M37" s="286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</row>
    <row r="38" spans="1:51" s="49" customFormat="1" ht="129" customHeight="1" x14ac:dyDescent="0.35">
      <c r="A38" s="43" t="s">
        <v>63</v>
      </c>
      <c r="B38" s="293" t="s">
        <v>49</v>
      </c>
      <c r="C38" s="293"/>
      <c r="D38" s="293"/>
      <c r="E38" s="33">
        <v>5</v>
      </c>
      <c r="F38" s="33">
        <v>4</v>
      </c>
      <c r="G38" s="42">
        <v>3</v>
      </c>
      <c r="H38" s="42">
        <v>3</v>
      </c>
      <c r="I38" s="42">
        <v>3</v>
      </c>
      <c r="J38" s="42">
        <v>3</v>
      </c>
      <c r="K38" s="42">
        <v>3</v>
      </c>
      <c r="L38" s="286"/>
      <c r="M38" s="286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s="49" customFormat="1" ht="111" customHeight="1" x14ac:dyDescent="0.35">
      <c r="A39" s="43" t="s">
        <v>64</v>
      </c>
      <c r="B39" s="293" t="s">
        <v>65</v>
      </c>
      <c r="C39" s="293"/>
      <c r="D39" s="293"/>
      <c r="E39" s="33">
        <v>17</v>
      </c>
      <c r="F39" s="33">
        <v>9.4600000000000009</v>
      </c>
      <c r="G39" s="42">
        <v>18</v>
      </c>
      <c r="H39" s="42">
        <v>18.5</v>
      </c>
      <c r="I39" s="42">
        <v>19</v>
      </c>
      <c r="J39" s="42">
        <v>19.5</v>
      </c>
      <c r="K39" s="42">
        <v>19.5</v>
      </c>
      <c r="L39" s="286"/>
      <c r="M39" s="286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s="49" customFormat="1" ht="111" customHeight="1" x14ac:dyDescent="0.35">
      <c r="A40" s="43" t="s">
        <v>66</v>
      </c>
      <c r="B40" s="293" t="s">
        <v>49</v>
      </c>
      <c r="C40" s="293"/>
      <c r="D40" s="293"/>
      <c r="E40" s="33">
        <v>2</v>
      </c>
      <c r="F40" s="33">
        <v>1</v>
      </c>
      <c r="G40" s="42">
        <v>2</v>
      </c>
      <c r="H40" s="42">
        <v>2</v>
      </c>
      <c r="I40" s="42">
        <v>2</v>
      </c>
      <c r="J40" s="42">
        <v>2</v>
      </c>
      <c r="K40" s="42">
        <v>2</v>
      </c>
      <c r="L40" s="286"/>
      <c r="M40" s="286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s="49" customFormat="1" ht="71.25" customHeight="1" x14ac:dyDescent="0.35">
      <c r="A41" s="43" t="s">
        <v>67</v>
      </c>
      <c r="B41" s="293" t="s">
        <v>49</v>
      </c>
      <c r="C41" s="293"/>
      <c r="D41" s="293"/>
      <c r="E41" s="33">
        <v>5</v>
      </c>
      <c r="F41" s="33">
        <v>6</v>
      </c>
      <c r="G41" s="42">
        <v>7</v>
      </c>
      <c r="H41" s="42">
        <v>6</v>
      </c>
      <c r="I41" s="42">
        <v>6</v>
      </c>
      <c r="J41" s="42">
        <v>7</v>
      </c>
      <c r="K41" s="42">
        <v>7</v>
      </c>
      <c r="L41" s="286"/>
      <c r="M41" s="286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s="49" customFormat="1" ht="72.75" customHeight="1" x14ac:dyDescent="0.35">
      <c r="A42" s="34" t="s">
        <v>68</v>
      </c>
      <c r="B42" s="293" t="s">
        <v>49</v>
      </c>
      <c r="C42" s="293"/>
      <c r="D42" s="293"/>
      <c r="E42" s="33">
        <v>2</v>
      </c>
      <c r="F42" s="33">
        <v>1</v>
      </c>
      <c r="G42" s="42">
        <v>2</v>
      </c>
      <c r="H42" s="42">
        <v>1</v>
      </c>
      <c r="I42" s="42">
        <v>2</v>
      </c>
      <c r="J42" s="42">
        <v>1</v>
      </c>
      <c r="K42" s="42">
        <v>2</v>
      </c>
      <c r="L42" s="286"/>
      <c r="M42" s="286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s="49" customFormat="1" ht="21" x14ac:dyDescent="0.35">
      <c r="A43" s="292" t="s">
        <v>53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86"/>
      <c r="M43" s="28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s="49" customFormat="1" ht="81" x14ac:dyDescent="0.35">
      <c r="A44" s="43" t="s">
        <v>69</v>
      </c>
      <c r="B44" s="293" t="s">
        <v>46</v>
      </c>
      <c r="C44" s="293"/>
      <c r="D44" s="293"/>
      <c r="E44" s="33" t="e">
        <f>'Додаток 1'!#REF!/'Додаток 3'!E37</f>
        <v>#REF!</v>
      </c>
      <c r="F44" s="35" t="e">
        <f>'Додаток 1'!#REF!/'Додаток 3'!F37</f>
        <v>#REF!</v>
      </c>
      <c r="G44" s="36" t="e">
        <f>'Додаток 1'!#REF!/'Додаток 3'!G37</f>
        <v>#REF!</v>
      </c>
      <c r="H44" s="36" t="e">
        <f>'Додаток 1'!#REF!/'Додаток 3'!H37</f>
        <v>#REF!</v>
      </c>
      <c r="I44" s="36" t="e">
        <f>'Додаток 1'!#REF!/'Додаток 3'!I37</f>
        <v>#REF!</v>
      </c>
      <c r="J44" s="36" t="e">
        <f>'Додаток 1'!#REF!/'Додаток 3'!J37</f>
        <v>#REF!</v>
      </c>
      <c r="K44" s="36" t="e">
        <f>'Додаток 1'!#REF!/'Додаток 3'!K37</f>
        <v>#REF!</v>
      </c>
      <c r="L44" s="286"/>
      <c r="M44" s="28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s="49" customFormat="1" ht="21" x14ac:dyDescent="0.35">
      <c r="A45" s="43" t="s">
        <v>70</v>
      </c>
      <c r="B45" s="293" t="s">
        <v>46</v>
      </c>
      <c r="C45" s="293"/>
      <c r="D45" s="293"/>
      <c r="E45" s="35" t="e">
        <f>'Додаток 1'!#REF!/'Додаток 3'!E38</f>
        <v>#REF!</v>
      </c>
      <c r="F45" s="35" t="e">
        <f>'Додаток 1'!#REF!/'Додаток 3'!F38</f>
        <v>#REF!</v>
      </c>
      <c r="G45" s="36" t="e">
        <f>'Додаток 1'!#REF!/'Додаток 3'!G38</f>
        <v>#REF!</v>
      </c>
      <c r="H45" s="36" t="e">
        <f>'Додаток 1'!#REF!/'Додаток 3'!H38</f>
        <v>#REF!</v>
      </c>
      <c r="I45" s="36" t="e">
        <f>'Додаток 1'!#REF!/'Додаток 3'!I38</f>
        <v>#REF!</v>
      </c>
      <c r="J45" s="36" t="e">
        <f>'Додаток 1'!#REF!/'Додаток 3'!J38</f>
        <v>#REF!</v>
      </c>
      <c r="K45" s="36" t="e">
        <f>'Додаток 1'!#REF!/'Додаток 3'!K38</f>
        <v>#REF!</v>
      </c>
      <c r="L45" s="286"/>
      <c r="M45" s="28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s="49" customFormat="1" ht="81" x14ac:dyDescent="0.35">
      <c r="A46" s="43" t="s">
        <v>71</v>
      </c>
      <c r="B46" s="293" t="s">
        <v>46</v>
      </c>
      <c r="C46" s="293"/>
      <c r="D46" s="293"/>
      <c r="E46" s="36" t="e">
        <f>'Додаток 1'!#REF!/'Додаток 3'!E39</f>
        <v>#REF!</v>
      </c>
      <c r="F46" s="35" t="e">
        <f>'Додаток 1'!#REF!/'Додаток 3'!F39</f>
        <v>#REF!</v>
      </c>
      <c r="G46" s="36" t="e">
        <f>'Додаток 1'!#REF!/'Додаток 3'!G39</f>
        <v>#REF!</v>
      </c>
      <c r="H46" s="36" t="e">
        <f>'Додаток 1'!#REF!/'Додаток 3'!H39</f>
        <v>#REF!</v>
      </c>
      <c r="I46" s="36" t="e">
        <f>'Додаток 1'!#REF!/'Додаток 3'!I39</f>
        <v>#REF!</v>
      </c>
      <c r="J46" s="36" t="e">
        <f>'Додаток 1'!#REF!/'Додаток 3'!J39</f>
        <v>#REF!</v>
      </c>
      <c r="K46" s="36" t="e">
        <f>'Додаток 1'!#REF!/'Додаток 3'!K39</f>
        <v>#REF!</v>
      </c>
      <c r="L46" s="286"/>
      <c r="M46" s="28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s="49" customFormat="1" ht="40.5" x14ac:dyDescent="0.35">
      <c r="A47" s="43" t="s">
        <v>72</v>
      </c>
      <c r="B47" s="293" t="s">
        <v>46</v>
      </c>
      <c r="C47" s="293"/>
      <c r="D47" s="293"/>
      <c r="E47" s="35" t="e">
        <f>'Додаток 1'!#REF!/'Додаток 3'!E40</f>
        <v>#REF!</v>
      </c>
      <c r="F47" s="35" t="e">
        <f>'Додаток 1'!#REF!/'Додаток 3'!F40</f>
        <v>#REF!</v>
      </c>
      <c r="G47" s="36" t="e">
        <f>'Додаток 1'!#REF!/'Додаток 3'!G40</f>
        <v>#REF!</v>
      </c>
      <c r="H47" s="36" t="e">
        <f>'Додаток 1'!#REF!/'Додаток 3'!H40</f>
        <v>#REF!</v>
      </c>
      <c r="I47" s="36" t="e">
        <f>'Додаток 1'!#REF!/'Додаток 3'!I40</f>
        <v>#REF!</v>
      </c>
      <c r="J47" s="36" t="e">
        <f>'Додаток 1'!#REF!/'Додаток 3'!J40</f>
        <v>#REF!</v>
      </c>
      <c r="K47" s="36" t="e">
        <f>'Додаток 1'!#REF!/'Додаток 3'!K40</f>
        <v>#REF!</v>
      </c>
      <c r="L47" s="286"/>
      <c r="M47" s="28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s="49" customFormat="1" ht="40.5" x14ac:dyDescent="0.35">
      <c r="A48" s="43" t="s">
        <v>73</v>
      </c>
      <c r="B48" s="293" t="s">
        <v>46</v>
      </c>
      <c r="C48" s="293"/>
      <c r="D48" s="293"/>
      <c r="E48" s="35" t="e">
        <f>'Додаток 1'!#REF!/'Додаток 3'!E41</f>
        <v>#REF!</v>
      </c>
      <c r="F48" s="35" t="e">
        <f>'Додаток 1'!#REF!/'Додаток 3'!F41</f>
        <v>#REF!</v>
      </c>
      <c r="G48" s="36" t="e">
        <f>'Додаток 1'!#REF!/'Додаток 3'!G41</f>
        <v>#REF!</v>
      </c>
      <c r="H48" s="36" t="e">
        <f>'Додаток 1'!#REF!/'Додаток 3'!H41</f>
        <v>#REF!</v>
      </c>
      <c r="I48" s="36" t="e">
        <f>'Додаток 1'!#REF!/'Додаток 3'!I41</f>
        <v>#REF!</v>
      </c>
      <c r="J48" s="36" t="e">
        <f>'Додаток 1'!#REF!/'Додаток 3'!J41</f>
        <v>#REF!</v>
      </c>
      <c r="K48" s="36" t="e">
        <f>'Додаток 1'!#REF!/'Додаток 3'!K41</f>
        <v>#REF!</v>
      </c>
      <c r="L48" s="286"/>
      <c r="M48" s="28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s="49" customFormat="1" ht="40.5" x14ac:dyDescent="0.35">
      <c r="A49" s="43" t="s">
        <v>74</v>
      </c>
      <c r="B49" s="293" t="s">
        <v>46</v>
      </c>
      <c r="C49" s="293"/>
      <c r="D49" s="293"/>
      <c r="E49" s="37" t="e">
        <f>'Додаток 1'!#REF!/'Додаток 3'!E42:E42</f>
        <v>#REF!</v>
      </c>
      <c r="F49" s="35" t="e">
        <f>'Додаток 1'!#REF!/'Додаток 3'!F42:F42</f>
        <v>#REF!</v>
      </c>
      <c r="G49" s="36" t="e">
        <f>'Додаток 1'!#REF!/'Додаток 3'!G42:G42</f>
        <v>#REF!</v>
      </c>
      <c r="H49" s="36" t="e">
        <f>'Додаток 1'!#REF!/'Додаток 3'!H42:H42</f>
        <v>#REF!</v>
      </c>
      <c r="I49" s="36" t="e">
        <f>'Додаток 1'!#REF!/'Додаток 3'!I42:I42</f>
        <v>#REF!</v>
      </c>
      <c r="J49" s="36" t="e">
        <f>'Додаток 1'!#REF!/'Додаток 3'!J42:J42</f>
        <v>#REF!</v>
      </c>
      <c r="K49" s="36" t="e">
        <f>'Додаток 1'!#REF!/'Додаток 3'!K42:K42</f>
        <v>#REF!</v>
      </c>
      <c r="L49" s="286"/>
      <c r="M49" s="286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s="49" customFormat="1" ht="21" x14ac:dyDescent="0.35">
      <c r="A50" s="292" t="s">
        <v>75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86"/>
      <c r="M50" s="286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s="49" customFormat="1" ht="40.5" x14ac:dyDescent="0.35">
      <c r="A51" s="43" t="s">
        <v>76</v>
      </c>
      <c r="B51" s="293" t="s">
        <v>77</v>
      </c>
      <c r="C51" s="293"/>
      <c r="D51" s="293"/>
      <c r="E51" s="33">
        <v>103</v>
      </c>
      <c r="F51" s="33">
        <v>104</v>
      </c>
      <c r="G51" s="42">
        <v>105</v>
      </c>
      <c r="H51" s="42">
        <v>105</v>
      </c>
      <c r="I51" s="42">
        <v>105</v>
      </c>
      <c r="J51" s="42">
        <v>106</v>
      </c>
      <c r="K51" s="42">
        <v>106</v>
      </c>
      <c r="L51" s="286"/>
      <c r="M51" s="286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s="49" customFormat="1" ht="41.25" customHeight="1" x14ac:dyDescent="0.35">
      <c r="A52" s="43" t="s">
        <v>78</v>
      </c>
      <c r="B52" s="293" t="s">
        <v>77</v>
      </c>
      <c r="C52" s="293"/>
      <c r="D52" s="293"/>
      <c r="E52" s="33">
        <v>127</v>
      </c>
      <c r="F52" s="33">
        <v>130</v>
      </c>
      <c r="G52" s="42">
        <v>130</v>
      </c>
      <c r="H52" s="42">
        <v>132</v>
      </c>
      <c r="I52" s="42">
        <v>132</v>
      </c>
      <c r="J52" s="42">
        <v>133</v>
      </c>
      <c r="K52" s="42">
        <v>133</v>
      </c>
      <c r="L52" s="286"/>
      <c r="M52" s="286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s="49" customFormat="1" ht="60.75" x14ac:dyDescent="0.35">
      <c r="A53" s="43" t="s">
        <v>79</v>
      </c>
      <c r="B53" s="293" t="s">
        <v>77</v>
      </c>
      <c r="C53" s="293"/>
      <c r="D53" s="293"/>
      <c r="E53" s="33">
        <v>115</v>
      </c>
      <c r="F53" s="33">
        <v>115</v>
      </c>
      <c r="G53" s="42">
        <v>120</v>
      </c>
      <c r="H53" s="42">
        <v>120</v>
      </c>
      <c r="I53" s="42">
        <v>125</v>
      </c>
      <c r="J53" s="42">
        <v>125</v>
      </c>
      <c r="K53" s="42">
        <v>130</v>
      </c>
      <c r="L53" s="286"/>
      <c r="M53" s="286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s="49" customFormat="1" ht="83.25" customHeight="1" x14ac:dyDescent="0.35">
      <c r="A54" s="43" t="s">
        <v>80</v>
      </c>
      <c r="B54" s="293" t="s">
        <v>77</v>
      </c>
      <c r="C54" s="293"/>
      <c r="D54" s="293"/>
      <c r="E54" s="33">
        <v>110</v>
      </c>
      <c r="F54" s="33">
        <v>112</v>
      </c>
      <c r="G54" s="42">
        <v>115</v>
      </c>
      <c r="H54" s="42">
        <v>115</v>
      </c>
      <c r="I54" s="42">
        <v>117</v>
      </c>
      <c r="J54" s="42">
        <v>120</v>
      </c>
      <c r="K54" s="42">
        <v>120</v>
      </c>
      <c r="L54" s="286"/>
      <c r="M54" s="286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s="49" customFormat="1" ht="21" x14ac:dyDescent="0.35">
      <c r="A55" s="277" t="s">
        <v>81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86"/>
      <c r="M55" s="286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s="49" customFormat="1" ht="21" x14ac:dyDescent="0.35">
      <c r="A56" s="292" t="s">
        <v>44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86"/>
      <c r="M56" s="286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51" s="49" customFormat="1" ht="45" customHeight="1" x14ac:dyDescent="0.35">
      <c r="A57" s="43" t="s">
        <v>82</v>
      </c>
      <c r="B57" s="293" t="s">
        <v>46</v>
      </c>
      <c r="C57" s="293"/>
      <c r="D57" s="293"/>
      <c r="E57" s="33">
        <v>240</v>
      </c>
      <c r="F57" s="33">
        <v>0</v>
      </c>
      <c r="G57" s="42">
        <v>495</v>
      </c>
      <c r="H57" s="42">
        <v>540</v>
      </c>
      <c r="I57" s="42">
        <v>585</v>
      </c>
      <c r="J57" s="42">
        <v>625</v>
      </c>
      <c r="K57" s="42">
        <v>645</v>
      </c>
      <c r="L57" s="286">
        <f>SUM(E57:K57)</f>
        <v>3130</v>
      </c>
      <c r="M57" s="286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51" s="49" customFormat="1" ht="21" x14ac:dyDescent="0.35">
      <c r="A58" s="292" t="s">
        <v>47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86"/>
      <c r="M58" s="286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51" s="49" customFormat="1" ht="60.75" x14ac:dyDescent="0.35">
      <c r="A59" s="43" t="s">
        <v>83</v>
      </c>
      <c r="B59" s="293" t="s">
        <v>49</v>
      </c>
      <c r="C59" s="293"/>
      <c r="D59" s="293"/>
      <c r="E59" s="33">
        <v>0</v>
      </c>
      <c r="F59" s="33">
        <v>0</v>
      </c>
      <c r="G59" s="42">
        <v>2</v>
      </c>
      <c r="H59" s="42">
        <v>2</v>
      </c>
      <c r="I59" s="42">
        <v>2</v>
      </c>
      <c r="J59" s="42">
        <v>2</v>
      </c>
      <c r="K59" s="42">
        <v>2</v>
      </c>
      <c r="L59" s="286"/>
      <c r="M59" s="286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s="49" customFormat="1" ht="60.75" x14ac:dyDescent="0.35">
      <c r="A60" s="43" t="s">
        <v>84</v>
      </c>
      <c r="B60" s="293" t="s">
        <v>49</v>
      </c>
      <c r="C60" s="293"/>
      <c r="D60" s="293"/>
      <c r="E60" s="33">
        <v>3</v>
      </c>
      <c r="F60" s="33">
        <v>0</v>
      </c>
      <c r="G60" s="42">
        <v>3</v>
      </c>
      <c r="H60" s="42">
        <v>3</v>
      </c>
      <c r="I60" s="42">
        <v>4</v>
      </c>
      <c r="J60" s="42">
        <v>4</v>
      </c>
      <c r="K60" s="42">
        <v>4</v>
      </c>
      <c r="L60" s="286"/>
      <c r="M60" s="286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s="49" customFormat="1" ht="60.75" x14ac:dyDescent="0.35">
      <c r="A61" s="43" t="s">
        <v>85</v>
      </c>
      <c r="B61" s="293" t="s">
        <v>49</v>
      </c>
      <c r="C61" s="293"/>
      <c r="D61" s="293"/>
      <c r="E61" s="33">
        <v>1</v>
      </c>
      <c r="F61" s="33">
        <v>0</v>
      </c>
      <c r="G61" s="42">
        <v>2</v>
      </c>
      <c r="H61" s="42">
        <v>2</v>
      </c>
      <c r="I61" s="42">
        <v>2</v>
      </c>
      <c r="J61" s="42">
        <v>2</v>
      </c>
      <c r="K61" s="42">
        <v>2</v>
      </c>
      <c r="L61" s="286"/>
      <c r="M61" s="286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s="49" customFormat="1" ht="21" x14ac:dyDescent="0.35">
      <c r="A62" s="292" t="s">
        <v>53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86"/>
      <c r="M62" s="286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s="49" customFormat="1" ht="60.75" x14ac:dyDescent="0.35">
      <c r="A63" s="43" t="s">
        <v>86</v>
      </c>
      <c r="B63" s="293" t="s">
        <v>46</v>
      </c>
      <c r="C63" s="293"/>
      <c r="D63" s="293"/>
      <c r="E63" s="33">
        <v>0</v>
      </c>
      <c r="F63" s="33">
        <v>0</v>
      </c>
      <c r="G63" s="42">
        <v>100</v>
      </c>
      <c r="H63" s="42">
        <v>110</v>
      </c>
      <c r="I63" s="42">
        <v>125</v>
      </c>
      <c r="J63" s="42">
        <v>135</v>
      </c>
      <c r="K63" s="42">
        <v>135</v>
      </c>
      <c r="L63" s="286"/>
      <c r="M63" s="286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 s="49" customFormat="1" ht="60.75" x14ac:dyDescent="0.35">
      <c r="A64" s="43" t="s">
        <v>87</v>
      </c>
      <c r="B64" s="293" t="s">
        <v>46</v>
      </c>
      <c r="C64" s="293"/>
      <c r="D64" s="293"/>
      <c r="E64" s="33" t="e">
        <f>'Додаток 1'!#REF!/'Додаток 3'!E60</f>
        <v>#REF!</v>
      </c>
      <c r="F64" s="33">
        <v>0</v>
      </c>
      <c r="G64" s="42">
        <v>53.33</v>
      </c>
      <c r="H64" s="42">
        <v>56.67</v>
      </c>
      <c r="I64" s="42">
        <v>43.75</v>
      </c>
      <c r="J64" s="42">
        <v>43.75</v>
      </c>
      <c r="K64" s="42">
        <v>45</v>
      </c>
      <c r="L64" s="286"/>
      <c r="M64" s="286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s="49" customFormat="1" ht="60.75" x14ac:dyDescent="0.35">
      <c r="A65" s="43" t="s">
        <v>88</v>
      </c>
      <c r="B65" s="293" t="s">
        <v>46</v>
      </c>
      <c r="C65" s="293"/>
      <c r="D65" s="293"/>
      <c r="E65" s="33" t="e">
        <f>'Додаток 1'!#REF!/'Додаток 3'!E61</f>
        <v>#REF!</v>
      </c>
      <c r="F65" s="33">
        <v>0</v>
      </c>
      <c r="G65" s="42">
        <v>67.5</v>
      </c>
      <c r="H65" s="42">
        <v>75</v>
      </c>
      <c r="I65" s="42">
        <v>80</v>
      </c>
      <c r="J65" s="42">
        <v>90</v>
      </c>
      <c r="K65" s="42">
        <v>97.5</v>
      </c>
      <c r="L65" s="286"/>
      <c r="M65" s="286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s="49" customFormat="1" ht="21" x14ac:dyDescent="0.35">
      <c r="A66" s="292" t="s">
        <v>75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86"/>
      <c r="M66" s="286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s="49" customFormat="1" ht="40.5" x14ac:dyDescent="0.35">
      <c r="A67" s="43" t="s">
        <v>89</v>
      </c>
      <c r="B67" s="293" t="s">
        <v>77</v>
      </c>
      <c r="C67" s="293"/>
      <c r="D67" s="293"/>
      <c r="E67" s="33" t="s">
        <v>90</v>
      </c>
      <c r="F67" s="33">
        <v>115</v>
      </c>
      <c r="G67" s="42">
        <v>117</v>
      </c>
      <c r="H67" s="42">
        <v>120</v>
      </c>
      <c r="I67" s="42">
        <v>120</v>
      </c>
      <c r="J67" s="42">
        <v>122</v>
      </c>
      <c r="K67" s="42">
        <v>122</v>
      </c>
      <c r="L67" s="286"/>
      <c r="M67" s="286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51" s="49" customFormat="1" ht="40.5" x14ac:dyDescent="0.35">
      <c r="A68" s="43" t="s">
        <v>91</v>
      </c>
      <c r="B68" s="293" t="s">
        <v>77</v>
      </c>
      <c r="C68" s="293"/>
      <c r="D68" s="293"/>
      <c r="E68" s="33">
        <v>103</v>
      </c>
      <c r="F68" s="33">
        <v>104</v>
      </c>
      <c r="G68" s="42">
        <v>104</v>
      </c>
      <c r="H68" s="42">
        <v>105</v>
      </c>
      <c r="I68" s="42">
        <v>105</v>
      </c>
      <c r="J68" s="42">
        <v>106</v>
      </c>
      <c r="K68" s="42">
        <v>106</v>
      </c>
      <c r="L68" s="286"/>
      <c r="M68" s="286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s="49" customFormat="1" ht="21" x14ac:dyDescent="0.35">
      <c r="A69" s="277" t="s">
        <v>92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86"/>
      <c r="M69" s="286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 s="49" customFormat="1" ht="21" x14ac:dyDescent="0.35">
      <c r="A70" s="292" t="s">
        <v>44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86"/>
      <c r="M70" s="286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51" s="49" customFormat="1" ht="40.5" x14ac:dyDescent="0.35">
      <c r="A71" s="43" t="s">
        <v>93</v>
      </c>
      <c r="B71" s="293" t="s">
        <v>46</v>
      </c>
      <c r="C71" s="293"/>
      <c r="D71" s="293"/>
      <c r="E71" s="33">
        <v>235</v>
      </c>
      <c r="F71" s="33">
        <v>185</v>
      </c>
      <c r="G71" s="42">
        <v>285</v>
      </c>
      <c r="H71" s="42">
        <v>300</v>
      </c>
      <c r="I71" s="42">
        <v>325</v>
      </c>
      <c r="J71" s="42">
        <v>342</v>
      </c>
      <c r="K71" s="42">
        <v>357</v>
      </c>
      <c r="L71" s="286">
        <f>SUM(E71:K71)</f>
        <v>2029</v>
      </c>
      <c r="M71" s="286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s="49" customFormat="1" ht="21" x14ac:dyDescent="0.35">
      <c r="A72" s="292" t="s">
        <v>47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86"/>
      <c r="M72" s="286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s="49" customFormat="1" ht="121.5" x14ac:dyDescent="0.35">
      <c r="A73" s="43" t="s">
        <v>94</v>
      </c>
      <c r="B73" s="293" t="s">
        <v>49</v>
      </c>
      <c r="C73" s="293"/>
      <c r="D73" s="293"/>
      <c r="E73" s="33">
        <v>3</v>
      </c>
      <c r="F73" s="33">
        <v>2</v>
      </c>
      <c r="G73" s="42">
        <v>3</v>
      </c>
      <c r="H73" s="42">
        <v>4</v>
      </c>
      <c r="I73" s="42">
        <v>4</v>
      </c>
      <c r="J73" s="42">
        <v>4</v>
      </c>
      <c r="K73" s="42">
        <v>4</v>
      </c>
      <c r="L73" s="286"/>
      <c r="M73" s="286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</row>
    <row r="74" spans="1:51" s="49" customFormat="1" ht="101.25" x14ac:dyDescent="0.35">
      <c r="A74" s="43" t="s">
        <v>95</v>
      </c>
      <c r="B74" s="293" t="s">
        <v>49</v>
      </c>
      <c r="C74" s="293"/>
      <c r="D74" s="293"/>
      <c r="E74" s="33">
        <v>2</v>
      </c>
      <c r="F74" s="33">
        <v>1</v>
      </c>
      <c r="G74" s="42">
        <v>2</v>
      </c>
      <c r="H74" s="42">
        <v>2</v>
      </c>
      <c r="I74" s="42">
        <v>3</v>
      </c>
      <c r="J74" s="42">
        <v>3</v>
      </c>
      <c r="K74" s="42">
        <v>3</v>
      </c>
      <c r="L74" s="286"/>
      <c r="M74" s="286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s="49" customFormat="1" ht="60.75" x14ac:dyDescent="0.35">
      <c r="A75" s="43" t="s">
        <v>96</v>
      </c>
      <c r="B75" s="293" t="s">
        <v>49</v>
      </c>
      <c r="C75" s="293"/>
      <c r="D75" s="293"/>
      <c r="E75" s="33">
        <v>2</v>
      </c>
      <c r="F75" s="33">
        <v>2</v>
      </c>
      <c r="G75" s="42">
        <v>2</v>
      </c>
      <c r="H75" s="42">
        <v>2</v>
      </c>
      <c r="I75" s="42">
        <v>2</v>
      </c>
      <c r="J75" s="42">
        <v>2</v>
      </c>
      <c r="K75" s="42">
        <v>2</v>
      </c>
      <c r="L75" s="286"/>
      <c r="M75" s="286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s="49" customFormat="1" ht="81" x14ac:dyDescent="0.35">
      <c r="A76" s="43" t="s">
        <v>97</v>
      </c>
      <c r="B76" s="293" t="s">
        <v>49</v>
      </c>
      <c r="C76" s="293"/>
      <c r="D76" s="293"/>
      <c r="E76" s="33">
        <v>2</v>
      </c>
      <c r="F76" s="33">
        <v>2</v>
      </c>
      <c r="G76" s="42">
        <v>2</v>
      </c>
      <c r="H76" s="42">
        <v>2</v>
      </c>
      <c r="I76" s="42">
        <v>2</v>
      </c>
      <c r="J76" s="42">
        <v>2</v>
      </c>
      <c r="K76" s="42">
        <v>2</v>
      </c>
      <c r="L76" s="286"/>
      <c r="M76" s="286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s="49" customFormat="1" ht="21" x14ac:dyDescent="0.35">
      <c r="A77" s="292" t="s">
        <v>53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86"/>
      <c r="M77" s="286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s="49" customFormat="1" ht="121.5" x14ac:dyDescent="0.35">
      <c r="A78" s="43" t="s">
        <v>98</v>
      </c>
      <c r="B78" s="293" t="s">
        <v>46</v>
      </c>
      <c r="C78" s="293"/>
      <c r="D78" s="293"/>
      <c r="E78" s="35" t="e">
        <f>'Додаток 1'!#REF!/'Додаток 3'!E73</f>
        <v>#REF!</v>
      </c>
      <c r="F78" s="38" t="e">
        <f>'Додаток 1'!#REF!/'Додаток 3'!F73</f>
        <v>#REF!</v>
      </c>
      <c r="G78" s="39">
        <v>30</v>
      </c>
      <c r="H78" s="42">
        <v>23.75</v>
      </c>
      <c r="I78" s="42">
        <v>26.25</v>
      </c>
      <c r="J78" s="42">
        <v>26.25</v>
      </c>
      <c r="K78" s="42">
        <v>27.5</v>
      </c>
      <c r="L78" s="286"/>
      <c r="M78" s="286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s="49" customFormat="1" ht="101.25" x14ac:dyDescent="0.35">
      <c r="A79" s="43" t="s">
        <v>99</v>
      </c>
      <c r="B79" s="293" t="s">
        <v>46</v>
      </c>
      <c r="C79" s="293"/>
      <c r="D79" s="293"/>
      <c r="E79" s="33" t="e">
        <f>'Додаток 1'!#REF!/'Додаток 3'!E74</f>
        <v>#REF!</v>
      </c>
      <c r="F79" s="33" t="e">
        <f>'Додаток 1'!#REF!/'Додаток 3'!F74</f>
        <v>#REF!</v>
      </c>
      <c r="G79" s="42">
        <v>30</v>
      </c>
      <c r="H79" s="42">
        <v>32.5</v>
      </c>
      <c r="I79" s="42">
        <v>23.33</v>
      </c>
      <c r="J79" s="42">
        <v>27.33</v>
      </c>
      <c r="K79" s="42">
        <v>27.33</v>
      </c>
      <c r="L79" s="286"/>
      <c r="M79" s="286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s="49" customFormat="1" ht="81" x14ac:dyDescent="0.35">
      <c r="A80" s="43" t="s">
        <v>100</v>
      </c>
      <c r="B80" s="293" t="s">
        <v>46</v>
      </c>
      <c r="C80" s="293"/>
      <c r="D80" s="293"/>
      <c r="E80" s="33" t="e">
        <f>'Додаток 1'!#REF!/'Додаток 3'!E75</f>
        <v>#REF!</v>
      </c>
      <c r="F80" s="33" t="e">
        <f>'Додаток 1'!#REF!/'Додаток 3'!F75</f>
        <v>#REF!</v>
      </c>
      <c r="G80" s="42">
        <v>35</v>
      </c>
      <c r="H80" s="42">
        <v>35</v>
      </c>
      <c r="I80" s="42">
        <v>37.5</v>
      </c>
      <c r="J80" s="42">
        <v>37.5</v>
      </c>
      <c r="K80" s="42">
        <v>40</v>
      </c>
      <c r="L80" s="286"/>
      <c r="M80" s="286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s="49" customFormat="1" ht="95.25" customHeight="1" x14ac:dyDescent="0.35">
      <c r="A81" s="43" t="s">
        <v>101</v>
      </c>
      <c r="B81" s="293" t="s">
        <v>46</v>
      </c>
      <c r="C81" s="293"/>
      <c r="D81" s="293"/>
      <c r="E81" s="33" t="e">
        <f>'Додаток 1'!#REF!/'Додаток 3'!E76</f>
        <v>#REF!</v>
      </c>
      <c r="F81" s="33" t="e">
        <f>'Додаток 1'!#REF!/'Додаток 3'!F76</f>
        <v>#REF!</v>
      </c>
      <c r="G81" s="42">
        <v>32.5</v>
      </c>
      <c r="H81" s="42">
        <v>35</v>
      </c>
      <c r="I81" s="42">
        <v>37.5</v>
      </c>
      <c r="J81" s="42">
        <v>40</v>
      </c>
      <c r="K81" s="42">
        <v>42.5</v>
      </c>
      <c r="L81" s="286"/>
      <c r="M81" s="286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s="49" customFormat="1" ht="21" x14ac:dyDescent="0.35">
      <c r="A82" s="277" t="s">
        <v>102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86"/>
      <c r="M82" s="286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s="49" customFormat="1" ht="21" x14ac:dyDescent="0.35">
      <c r="A83" s="292" t="s">
        <v>44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86"/>
      <c r="M83" s="286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s="49" customFormat="1" ht="40.5" x14ac:dyDescent="0.35">
      <c r="A84" s="43" t="s">
        <v>103</v>
      </c>
      <c r="B84" s="293" t="s">
        <v>46</v>
      </c>
      <c r="C84" s="293"/>
      <c r="D84" s="293"/>
      <c r="E84" s="40">
        <v>1612</v>
      </c>
      <c r="F84" s="40">
        <v>2150</v>
      </c>
      <c r="G84" s="42">
        <v>800</v>
      </c>
      <c r="H84" s="42">
        <v>850</v>
      </c>
      <c r="I84" s="42">
        <v>900</v>
      </c>
      <c r="J84" s="42">
        <v>900</v>
      </c>
      <c r="K84" s="42">
        <v>950</v>
      </c>
      <c r="L84" s="299">
        <f>SUM(E84:K84)</f>
        <v>8162</v>
      </c>
      <c r="M84" s="286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s="49" customFormat="1" ht="21" x14ac:dyDescent="0.35">
      <c r="A85" s="292" t="s">
        <v>47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86"/>
      <c r="M85" s="286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s="49" customFormat="1" ht="81" x14ac:dyDescent="0.35">
      <c r="A86" s="43" t="s">
        <v>104</v>
      </c>
      <c r="B86" s="293" t="s">
        <v>49</v>
      </c>
      <c r="C86" s="293"/>
      <c r="D86" s="293"/>
      <c r="E86" s="33">
        <v>1</v>
      </c>
      <c r="F86" s="33">
        <v>1</v>
      </c>
      <c r="G86" s="42">
        <v>2</v>
      </c>
      <c r="H86" s="42">
        <v>2</v>
      </c>
      <c r="I86" s="42">
        <v>2</v>
      </c>
      <c r="J86" s="42">
        <v>2</v>
      </c>
      <c r="K86" s="42">
        <v>3</v>
      </c>
      <c r="L86" s="286"/>
      <c r="M86" s="286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s="49" customFormat="1" ht="21" x14ac:dyDescent="0.35">
      <c r="A87" s="292" t="s">
        <v>75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86"/>
      <c r="M87" s="286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s="52" customFormat="1" ht="101.25" x14ac:dyDescent="0.35">
      <c r="A88" s="43" t="s">
        <v>105</v>
      </c>
      <c r="B88" s="293" t="s">
        <v>77</v>
      </c>
      <c r="C88" s="293"/>
      <c r="D88" s="293"/>
      <c r="E88" s="33" t="s">
        <v>90</v>
      </c>
      <c r="F88" s="33">
        <f t="shared" ref="F88:K88" si="0">F86*100/E86</f>
        <v>100</v>
      </c>
      <c r="G88" s="33">
        <f t="shared" si="0"/>
        <v>200</v>
      </c>
      <c r="H88" s="33">
        <f t="shared" si="0"/>
        <v>100</v>
      </c>
      <c r="I88" s="38">
        <f t="shared" si="0"/>
        <v>100</v>
      </c>
      <c r="J88" s="33">
        <f t="shared" si="0"/>
        <v>100</v>
      </c>
      <c r="K88" s="33">
        <f t="shared" si="0"/>
        <v>150</v>
      </c>
      <c r="L88" s="286"/>
      <c r="M88" s="286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s="58" customFormat="1" ht="152.25" customHeight="1" x14ac:dyDescent="0.35">
      <c r="A89" s="297" t="s">
        <v>115</v>
      </c>
      <c r="B89" s="297"/>
      <c r="C89" s="297"/>
      <c r="D89" s="298" t="s">
        <v>36</v>
      </c>
      <c r="E89" s="298"/>
      <c r="F89" s="298"/>
      <c r="G89" s="298"/>
      <c r="H89" s="298"/>
      <c r="I89" s="298"/>
      <c r="J89" s="298"/>
      <c r="K89" s="298"/>
      <c r="L89" s="56"/>
      <c r="M89" s="57"/>
    </row>
    <row r="90" spans="1:51" s="22" customFormat="1" x14ac:dyDescent="0.25">
      <c r="A90" s="295"/>
      <c r="B90" s="295"/>
      <c r="C90" s="295"/>
      <c r="D90" s="296"/>
      <c r="E90" s="296"/>
      <c r="F90" s="296"/>
      <c r="G90" s="296"/>
      <c r="H90" s="296"/>
      <c r="I90" s="296"/>
      <c r="J90" s="296"/>
      <c r="K90" s="296"/>
      <c r="L90" s="296"/>
      <c r="M90" s="296"/>
    </row>
    <row r="91" spans="1:51" s="12" customFormat="1" x14ac:dyDescent="0.25">
      <c r="A91" s="17"/>
      <c r="B91" s="17"/>
      <c r="C91" s="17"/>
      <c r="D91" s="17"/>
      <c r="E91" s="18"/>
      <c r="F91" s="18"/>
      <c r="G91" s="17"/>
      <c r="H91" s="17"/>
      <c r="I91" s="17"/>
      <c r="J91" s="17"/>
      <c r="K91" s="17"/>
      <c r="L91" s="19"/>
      <c r="M91" s="19"/>
    </row>
    <row r="92" spans="1:51" s="12" customFormat="1" x14ac:dyDescent="0.3">
      <c r="A92" s="15"/>
      <c r="B92" s="15"/>
      <c r="C92" s="15"/>
      <c r="D92" s="15"/>
      <c r="E92" s="16"/>
      <c r="F92" s="16"/>
      <c r="G92" s="15"/>
      <c r="H92" s="15"/>
      <c r="I92" s="15"/>
      <c r="J92" s="15"/>
      <c r="K92" s="15"/>
    </row>
    <row r="93" spans="1:51" s="12" customFormat="1" x14ac:dyDescent="0.3">
      <c r="A93" s="15"/>
      <c r="B93" s="15"/>
      <c r="C93" s="15"/>
      <c r="D93" s="15"/>
      <c r="E93" s="16"/>
      <c r="F93" s="16"/>
      <c r="G93" s="15"/>
      <c r="H93" s="15"/>
      <c r="I93" s="15"/>
      <c r="J93" s="15"/>
      <c r="K93" s="15"/>
    </row>
    <row r="94" spans="1:51" s="12" customFormat="1" x14ac:dyDescent="0.3">
      <c r="A94" s="15"/>
      <c r="B94" s="15"/>
      <c r="C94" s="15"/>
      <c r="D94" s="15"/>
      <c r="E94" s="16"/>
      <c r="F94" s="16"/>
      <c r="G94" s="15"/>
      <c r="H94" s="15"/>
      <c r="I94" s="15"/>
      <c r="J94" s="15"/>
      <c r="K94" s="15"/>
    </row>
    <row r="95" spans="1:51" s="12" customFormat="1" x14ac:dyDescent="0.3">
      <c r="A95" s="15"/>
      <c r="B95" s="15"/>
      <c r="C95" s="15"/>
      <c r="D95" s="15"/>
      <c r="E95" s="16"/>
      <c r="F95" s="16"/>
      <c r="G95" s="15"/>
      <c r="H95" s="15"/>
      <c r="I95" s="15"/>
      <c r="J95" s="15"/>
      <c r="K95" s="15"/>
    </row>
    <row r="96" spans="1:51" s="12" customFormat="1" x14ac:dyDescent="0.3">
      <c r="A96" s="15"/>
      <c r="B96" s="15"/>
      <c r="C96" s="15"/>
      <c r="D96" s="15"/>
      <c r="E96" s="16"/>
      <c r="F96" s="16"/>
      <c r="G96" s="15"/>
      <c r="H96" s="15"/>
      <c r="I96" s="15"/>
      <c r="J96" s="15"/>
      <c r="K96" s="15"/>
    </row>
    <row r="97" spans="1:11" s="12" customFormat="1" x14ac:dyDescent="0.3">
      <c r="A97" s="15"/>
      <c r="B97" s="15"/>
      <c r="C97" s="15"/>
      <c r="D97" s="15"/>
      <c r="E97" s="16"/>
      <c r="F97" s="16"/>
      <c r="G97" s="15"/>
      <c r="H97" s="15"/>
      <c r="I97" s="15"/>
      <c r="J97" s="15"/>
      <c r="K97" s="15"/>
    </row>
    <row r="98" spans="1:11" s="12" customFormat="1" x14ac:dyDescent="0.3">
      <c r="A98" s="15"/>
      <c r="B98" s="15"/>
      <c r="C98" s="15"/>
      <c r="D98" s="15"/>
      <c r="E98" s="16"/>
      <c r="F98" s="16"/>
      <c r="G98" s="15"/>
      <c r="H98" s="15"/>
      <c r="I98" s="15"/>
      <c r="J98" s="15"/>
      <c r="K98" s="15"/>
    </row>
    <row r="99" spans="1:11" s="12" customFormat="1" x14ac:dyDescent="0.3">
      <c r="A99" s="15"/>
      <c r="B99" s="15"/>
      <c r="C99" s="15"/>
      <c r="D99" s="15"/>
      <c r="E99" s="16"/>
      <c r="F99" s="16"/>
      <c r="G99" s="15"/>
      <c r="H99" s="15"/>
      <c r="I99" s="15"/>
      <c r="J99" s="15"/>
      <c r="K99" s="15"/>
    </row>
    <row r="100" spans="1:11" s="12" customFormat="1" x14ac:dyDescent="0.3">
      <c r="A100" s="15"/>
      <c r="B100" s="15"/>
      <c r="C100" s="15"/>
      <c r="D100" s="15"/>
      <c r="E100" s="16"/>
      <c r="F100" s="16"/>
      <c r="G100" s="15"/>
      <c r="H100" s="15"/>
      <c r="I100" s="15"/>
      <c r="J100" s="15"/>
      <c r="K100" s="15"/>
    </row>
    <row r="101" spans="1:11" s="12" customFormat="1" x14ac:dyDescent="0.3">
      <c r="A101" s="15"/>
      <c r="B101" s="15"/>
      <c r="C101" s="15"/>
      <c r="D101" s="15"/>
      <c r="E101" s="16"/>
      <c r="F101" s="16"/>
      <c r="G101" s="15"/>
      <c r="H101" s="15"/>
      <c r="I101" s="15"/>
      <c r="J101" s="15"/>
      <c r="K101" s="15"/>
    </row>
    <row r="102" spans="1:11" s="12" customFormat="1" x14ac:dyDescent="0.3">
      <c r="A102" s="15"/>
      <c r="B102" s="15"/>
      <c r="C102" s="15"/>
      <c r="D102" s="15"/>
      <c r="E102" s="16"/>
      <c r="F102" s="16"/>
      <c r="G102" s="15"/>
      <c r="H102" s="15"/>
      <c r="I102" s="15"/>
      <c r="J102" s="15"/>
      <c r="K102" s="15"/>
    </row>
    <row r="103" spans="1:11" s="12" customFormat="1" x14ac:dyDescent="0.3">
      <c r="A103" s="15"/>
      <c r="B103" s="15"/>
      <c r="C103" s="15"/>
      <c r="D103" s="15"/>
      <c r="E103" s="16"/>
      <c r="F103" s="16"/>
      <c r="G103" s="15"/>
      <c r="H103" s="15"/>
      <c r="I103" s="15"/>
      <c r="J103" s="15"/>
      <c r="K103" s="15"/>
    </row>
    <row r="104" spans="1:11" s="12" customFormat="1" x14ac:dyDescent="0.3">
      <c r="A104" s="15"/>
      <c r="B104" s="15"/>
      <c r="C104" s="15"/>
      <c r="D104" s="15"/>
      <c r="E104" s="16"/>
      <c r="F104" s="16"/>
      <c r="G104" s="15"/>
      <c r="H104" s="15"/>
      <c r="I104" s="15"/>
      <c r="J104" s="15"/>
      <c r="K104" s="15"/>
    </row>
    <row r="105" spans="1:11" s="12" customFormat="1" x14ac:dyDescent="0.3">
      <c r="A105" s="15"/>
      <c r="B105" s="15"/>
      <c r="C105" s="15"/>
      <c r="D105" s="15"/>
      <c r="E105" s="16"/>
      <c r="F105" s="16"/>
      <c r="G105" s="15"/>
      <c r="H105" s="15"/>
      <c r="I105" s="15"/>
      <c r="J105" s="15"/>
      <c r="K105" s="15"/>
    </row>
    <row r="106" spans="1:11" s="12" customFormat="1" x14ac:dyDescent="0.3">
      <c r="A106" s="15"/>
      <c r="B106" s="15"/>
      <c r="C106" s="15"/>
      <c r="D106" s="15"/>
      <c r="E106" s="16"/>
      <c r="F106" s="16"/>
      <c r="G106" s="15"/>
      <c r="H106" s="15"/>
      <c r="I106" s="15"/>
      <c r="J106" s="15"/>
      <c r="K106" s="15"/>
    </row>
    <row r="107" spans="1:11" s="12" customFormat="1" x14ac:dyDescent="0.3">
      <c r="A107" s="15"/>
      <c r="B107" s="15"/>
      <c r="C107" s="15"/>
      <c r="D107" s="15"/>
      <c r="E107" s="16"/>
      <c r="F107" s="16"/>
      <c r="G107" s="15"/>
      <c r="H107" s="15"/>
      <c r="I107" s="15"/>
      <c r="J107" s="15"/>
      <c r="K107" s="15"/>
    </row>
    <row r="108" spans="1:11" s="12" customFormat="1" x14ac:dyDescent="0.3">
      <c r="A108" s="15"/>
      <c r="B108" s="15"/>
      <c r="C108" s="15"/>
      <c r="D108" s="15"/>
      <c r="E108" s="16"/>
      <c r="F108" s="16"/>
      <c r="G108" s="15"/>
      <c r="H108" s="15"/>
      <c r="I108" s="15"/>
      <c r="J108" s="15"/>
      <c r="K108" s="15"/>
    </row>
    <row r="109" spans="1:11" s="12" customFormat="1" x14ac:dyDescent="0.3">
      <c r="A109" s="15"/>
      <c r="B109" s="15"/>
      <c r="C109" s="15"/>
      <c r="D109" s="15"/>
      <c r="E109" s="16"/>
      <c r="F109" s="16"/>
      <c r="G109" s="15"/>
      <c r="H109" s="15"/>
      <c r="I109" s="15"/>
      <c r="J109" s="15"/>
      <c r="K109" s="15"/>
    </row>
    <row r="110" spans="1:11" s="12" customFormat="1" x14ac:dyDescent="0.3">
      <c r="A110" s="15"/>
      <c r="B110" s="15"/>
      <c r="C110" s="15"/>
      <c r="D110" s="15"/>
      <c r="E110" s="16"/>
      <c r="F110" s="16"/>
      <c r="G110" s="15"/>
      <c r="H110" s="15"/>
      <c r="I110" s="15"/>
      <c r="J110" s="15"/>
      <c r="K110" s="15"/>
    </row>
    <row r="111" spans="1:11" s="12" customFormat="1" x14ac:dyDescent="0.3">
      <c r="A111" s="15"/>
      <c r="B111" s="15"/>
      <c r="C111" s="15"/>
      <c r="D111" s="15"/>
      <c r="E111" s="16"/>
      <c r="F111" s="16"/>
      <c r="G111" s="15"/>
      <c r="H111" s="15"/>
      <c r="I111" s="15"/>
      <c r="J111" s="15"/>
      <c r="K111" s="15"/>
    </row>
    <row r="112" spans="1:11" s="12" customFormat="1" x14ac:dyDescent="0.3">
      <c r="A112" s="15"/>
      <c r="B112" s="15"/>
      <c r="C112" s="15"/>
      <c r="D112" s="15"/>
      <c r="E112" s="16"/>
      <c r="F112" s="16"/>
      <c r="G112" s="15"/>
      <c r="H112" s="15"/>
      <c r="I112" s="15"/>
      <c r="J112" s="15"/>
      <c r="K112" s="15"/>
    </row>
    <row r="113" spans="1:11" s="12" customFormat="1" x14ac:dyDescent="0.3">
      <c r="A113" s="15"/>
      <c r="B113" s="15"/>
      <c r="C113" s="15"/>
      <c r="D113" s="15"/>
      <c r="E113" s="16"/>
      <c r="F113" s="16"/>
      <c r="G113" s="15"/>
      <c r="H113" s="15"/>
      <c r="I113" s="15"/>
      <c r="J113" s="15"/>
      <c r="K113" s="15"/>
    </row>
    <row r="114" spans="1:11" s="12" customFormat="1" x14ac:dyDescent="0.3">
      <c r="A114" s="15"/>
      <c r="B114" s="15"/>
      <c r="C114" s="15"/>
      <c r="D114" s="15"/>
      <c r="E114" s="16"/>
      <c r="F114" s="16"/>
      <c r="G114" s="15"/>
      <c r="H114" s="15"/>
      <c r="I114" s="15"/>
      <c r="J114" s="15"/>
      <c r="K114" s="15"/>
    </row>
    <row r="115" spans="1:11" s="12" customFormat="1" x14ac:dyDescent="0.3">
      <c r="A115" s="15"/>
      <c r="B115" s="15"/>
      <c r="C115" s="15"/>
      <c r="D115" s="15"/>
      <c r="E115" s="16"/>
      <c r="F115" s="16"/>
      <c r="G115" s="15"/>
      <c r="H115" s="15"/>
      <c r="I115" s="15"/>
      <c r="J115" s="15"/>
      <c r="K115" s="15"/>
    </row>
    <row r="116" spans="1:11" s="12" customFormat="1" x14ac:dyDescent="0.3">
      <c r="A116" s="15"/>
      <c r="B116" s="15"/>
      <c r="C116" s="15"/>
      <c r="D116" s="15"/>
      <c r="E116" s="16"/>
      <c r="F116" s="16"/>
      <c r="G116" s="15"/>
      <c r="H116" s="15"/>
      <c r="I116" s="15"/>
      <c r="J116" s="15"/>
      <c r="K116" s="15"/>
    </row>
    <row r="117" spans="1:11" s="12" customFormat="1" x14ac:dyDescent="0.3">
      <c r="A117" s="15"/>
      <c r="B117" s="15"/>
      <c r="C117" s="15"/>
      <c r="D117" s="15"/>
      <c r="E117" s="16"/>
      <c r="F117" s="16"/>
      <c r="G117" s="15"/>
      <c r="H117" s="15"/>
      <c r="I117" s="15"/>
      <c r="J117" s="15"/>
      <c r="K117" s="15"/>
    </row>
    <row r="118" spans="1:11" s="12" customFormat="1" x14ac:dyDescent="0.3">
      <c r="A118" s="15"/>
      <c r="B118" s="15"/>
      <c r="C118" s="15"/>
      <c r="D118" s="15"/>
      <c r="E118" s="16"/>
      <c r="F118" s="16"/>
      <c r="G118" s="15"/>
      <c r="H118" s="15"/>
      <c r="I118" s="15"/>
      <c r="J118" s="15"/>
      <c r="K118" s="15"/>
    </row>
    <row r="119" spans="1:11" s="12" customFormat="1" x14ac:dyDescent="0.3">
      <c r="A119" s="15"/>
      <c r="B119" s="15"/>
      <c r="C119" s="15"/>
      <c r="D119" s="15"/>
      <c r="E119" s="16"/>
      <c r="F119" s="16"/>
      <c r="G119" s="15"/>
      <c r="H119" s="15"/>
      <c r="I119" s="15"/>
      <c r="J119" s="15"/>
      <c r="K119" s="15"/>
    </row>
    <row r="120" spans="1:11" s="12" customFormat="1" x14ac:dyDescent="0.3">
      <c r="A120" s="15"/>
      <c r="B120" s="15"/>
      <c r="C120" s="15"/>
      <c r="D120" s="15"/>
      <c r="E120" s="16"/>
      <c r="F120" s="16"/>
      <c r="G120" s="15"/>
      <c r="H120" s="15"/>
      <c r="I120" s="15"/>
      <c r="J120" s="15"/>
      <c r="K120" s="15"/>
    </row>
    <row r="121" spans="1:11" s="12" customFormat="1" x14ac:dyDescent="0.3">
      <c r="A121" s="15"/>
      <c r="B121" s="15"/>
      <c r="C121" s="15"/>
      <c r="D121" s="15"/>
      <c r="E121" s="16"/>
      <c r="F121" s="16"/>
      <c r="G121" s="15"/>
      <c r="H121" s="15"/>
      <c r="I121" s="15"/>
      <c r="J121" s="15"/>
      <c r="K121" s="15"/>
    </row>
    <row r="122" spans="1:11" s="12" customFormat="1" x14ac:dyDescent="0.3">
      <c r="A122" s="15"/>
      <c r="B122" s="15"/>
      <c r="C122" s="15"/>
      <c r="D122" s="15"/>
      <c r="E122" s="16"/>
      <c r="F122" s="16"/>
      <c r="G122" s="15"/>
      <c r="H122" s="15"/>
      <c r="I122" s="15"/>
      <c r="J122" s="15"/>
      <c r="K122" s="15"/>
    </row>
    <row r="123" spans="1:11" s="12" customFormat="1" x14ac:dyDescent="0.3">
      <c r="A123" s="15"/>
      <c r="B123" s="15"/>
      <c r="C123" s="15"/>
      <c r="D123" s="15"/>
      <c r="E123" s="16"/>
      <c r="F123" s="16"/>
      <c r="G123" s="15"/>
      <c r="H123" s="15"/>
      <c r="I123" s="15"/>
      <c r="J123" s="15"/>
      <c r="K123" s="15"/>
    </row>
    <row r="124" spans="1:11" s="12" customFormat="1" x14ac:dyDescent="0.3">
      <c r="A124" s="15"/>
      <c r="B124" s="15"/>
      <c r="C124" s="15"/>
      <c r="D124" s="15"/>
      <c r="E124" s="16"/>
      <c r="F124" s="16"/>
      <c r="G124" s="15"/>
      <c r="H124" s="15"/>
      <c r="I124" s="15"/>
      <c r="J124" s="15"/>
      <c r="K124" s="15"/>
    </row>
    <row r="125" spans="1:11" s="12" customFormat="1" x14ac:dyDescent="0.3">
      <c r="A125" s="15"/>
      <c r="B125" s="15"/>
      <c r="C125" s="15"/>
      <c r="D125" s="15"/>
      <c r="E125" s="16"/>
      <c r="F125" s="16"/>
      <c r="G125" s="15"/>
      <c r="H125" s="15"/>
      <c r="I125" s="15"/>
      <c r="J125" s="15"/>
      <c r="K125" s="15"/>
    </row>
    <row r="126" spans="1:11" s="12" customFormat="1" x14ac:dyDescent="0.3">
      <c r="A126" s="15"/>
      <c r="B126" s="15"/>
      <c r="C126" s="15"/>
      <c r="D126" s="15"/>
      <c r="E126" s="16"/>
      <c r="F126" s="16"/>
      <c r="G126" s="15"/>
      <c r="H126" s="15"/>
      <c r="I126" s="15"/>
      <c r="J126" s="15"/>
      <c r="K126" s="15"/>
    </row>
    <row r="127" spans="1:11" s="12" customFormat="1" x14ac:dyDescent="0.3">
      <c r="A127" s="15"/>
      <c r="B127" s="15"/>
      <c r="C127" s="15"/>
      <c r="D127" s="15"/>
      <c r="E127" s="16"/>
      <c r="F127" s="16"/>
      <c r="G127" s="15"/>
      <c r="H127" s="15"/>
      <c r="I127" s="15"/>
      <c r="J127" s="15"/>
      <c r="K127" s="15"/>
    </row>
    <row r="128" spans="1:11" s="12" customFormat="1" x14ac:dyDescent="0.3">
      <c r="A128" s="15"/>
      <c r="B128" s="15"/>
      <c r="C128" s="15"/>
      <c r="D128" s="15"/>
      <c r="E128" s="16"/>
      <c r="F128" s="16"/>
      <c r="G128" s="15"/>
      <c r="H128" s="15"/>
      <c r="I128" s="15"/>
      <c r="J128" s="15"/>
      <c r="K128" s="15"/>
    </row>
    <row r="129" spans="1:11" s="12" customFormat="1" x14ac:dyDescent="0.3">
      <c r="A129" s="15"/>
      <c r="B129" s="15"/>
      <c r="C129" s="15"/>
      <c r="D129" s="15"/>
      <c r="E129" s="16"/>
      <c r="F129" s="16"/>
      <c r="G129" s="15"/>
      <c r="H129" s="15"/>
      <c r="I129" s="15"/>
      <c r="J129" s="15"/>
      <c r="K129" s="15"/>
    </row>
    <row r="130" spans="1:11" s="12" customFormat="1" x14ac:dyDescent="0.3">
      <c r="A130" s="15"/>
      <c r="B130" s="15"/>
      <c r="C130" s="15"/>
      <c r="D130" s="15"/>
      <c r="E130" s="16"/>
      <c r="F130" s="16"/>
      <c r="G130" s="15"/>
      <c r="H130" s="15"/>
      <c r="I130" s="15"/>
      <c r="J130" s="15"/>
      <c r="K130" s="15"/>
    </row>
    <row r="131" spans="1:11" s="12" customFormat="1" x14ac:dyDescent="0.3">
      <c r="A131" s="15"/>
      <c r="B131" s="15"/>
      <c r="C131" s="15"/>
      <c r="D131" s="15"/>
      <c r="E131" s="16"/>
      <c r="F131" s="16"/>
      <c r="G131" s="15"/>
      <c r="H131" s="15"/>
      <c r="I131" s="15"/>
      <c r="J131" s="15"/>
      <c r="K131" s="15"/>
    </row>
    <row r="132" spans="1:11" s="12" customFormat="1" x14ac:dyDescent="0.3">
      <c r="A132" s="15"/>
      <c r="B132" s="15"/>
      <c r="C132" s="15"/>
      <c r="D132" s="15"/>
      <c r="E132" s="16"/>
      <c r="F132" s="16"/>
      <c r="G132" s="15"/>
      <c r="H132" s="15"/>
      <c r="I132" s="15"/>
      <c r="J132" s="15"/>
      <c r="K132" s="15"/>
    </row>
    <row r="133" spans="1:11" s="12" customFormat="1" x14ac:dyDescent="0.3">
      <c r="A133" s="15"/>
      <c r="B133" s="15"/>
      <c r="C133" s="15"/>
      <c r="D133" s="15"/>
      <c r="E133" s="16"/>
      <c r="F133" s="16"/>
      <c r="G133" s="15"/>
      <c r="H133" s="15"/>
      <c r="I133" s="15"/>
      <c r="J133" s="15"/>
      <c r="K133" s="15"/>
    </row>
    <row r="134" spans="1:11" s="12" customFormat="1" x14ac:dyDescent="0.3">
      <c r="A134" s="15"/>
      <c r="B134" s="15"/>
      <c r="C134" s="15"/>
      <c r="D134" s="15"/>
      <c r="E134" s="16"/>
      <c r="F134" s="16"/>
      <c r="G134" s="15"/>
      <c r="H134" s="15"/>
      <c r="I134" s="15"/>
      <c r="J134" s="15"/>
      <c r="K134" s="15"/>
    </row>
    <row r="135" spans="1:11" s="12" customFormat="1" x14ac:dyDescent="0.3">
      <c r="A135" s="15"/>
      <c r="B135" s="15"/>
      <c r="C135" s="15"/>
      <c r="D135" s="15"/>
      <c r="E135" s="16"/>
      <c r="F135" s="16"/>
      <c r="G135" s="15"/>
      <c r="H135" s="15"/>
      <c r="I135" s="15"/>
      <c r="J135" s="15"/>
      <c r="K135" s="15"/>
    </row>
    <row r="136" spans="1:11" s="12" customFormat="1" x14ac:dyDescent="0.3">
      <c r="A136" s="15"/>
      <c r="B136" s="15"/>
      <c r="C136" s="15"/>
      <c r="D136" s="15"/>
      <c r="E136" s="16"/>
      <c r="F136" s="16"/>
      <c r="G136" s="15"/>
      <c r="H136" s="15"/>
      <c r="I136" s="15"/>
      <c r="J136" s="15"/>
      <c r="K136" s="15"/>
    </row>
    <row r="137" spans="1:11" s="12" customFormat="1" x14ac:dyDescent="0.3">
      <c r="A137" s="15"/>
      <c r="B137" s="15"/>
      <c r="C137" s="15"/>
      <c r="D137" s="15"/>
      <c r="E137" s="16"/>
      <c r="F137" s="16"/>
      <c r="G137" s="15"/>
      <c r="H137" s="15"/>
      <c r="I137" s="15"/>
      <c r="J137" s="15"/>
      <c r="K137" s="15"/>
    </row>
    <row r="138" spans="1:11" s="12" customFormat="1" x14ac:dyDescent="0.3">
      <c r="A138" s="15"/>
      <c r="B138" s="15"/>
      <c r="C138" s="15"/>
      <c r="D138" s="15"/>
      <c r="E138" s="16"/>
      <c r="F138" s="16"/>
      <c r="G138" s="15"/>
      <c r="H138" s="15"/>
      <c r="I138" s="15"/>
      <c r="J138" s="15"/>
      <c r="K138" s="15"/>
    </row>
    <row r="139" spans="1:11" s="12" customFormat="1" x14ac:dyDescent="0.3">
      <c r="A139" s="15"/>
      <c r="B139" s="15"/>
      <c r="C139" s="15"/>
      <c r="D139" s="15"/>
      <c r="E139" s="16"/>
      <c r="F139" s="16"/>
      <c r="G139" s="15"/>
      <c r="H139" s="15"/>
      <c r="I139" s="15"/>
      <c r="J139" s="15"/>
      <c r="K139" s="15"/>
    </row>
    <row r="140" spans="1:11" s="12" customFormat="1" x14ac:dyDescent="0.3">
      <c r="A140" s="15"/>
      <c r="B140" s="15"/>
      <c r="C140" s="15"/>
      <c r="D140" s="15"/>
      <c r="E140" s="16"/>
      <c r="F140" s="16"/>
      <c r="G140" s="15"/>
      <c r="H140" s="15"/>
      <c r="I140" s="15"/>
      <c r="J140" s="15"/>
      <c r="K140" s="15"/>
    </row>
    <row r="141" spans="1:11" s="12" customFormat="1" x14ac:dyDescent="0.3">
      <c r="A141" s="15"/>
      <c r="B141" s="15"/>
      <c r="C141" s="15"/>
      <c r="D141" s="15"/>
      <c r="E141" s="16"/>
      <c r="F141" s="16"/>
      <c r="G141" s="15"/>
      <c r="H141" s="15"/>
      <c r="I141" s="15"/>
      <c r="J141" s="15"/>
      <c r="K141" s="15"/>
    </row>
    <row r="142" spans="1:11" s="12" customFormat="1" x14ac:dyDescent="0.3">
      <c r="A142" s="15"/>
      <c r="B142" s="15"/>
      <c r="C142" s="15"/>
      <c r="D142" s="15"/>
      <c r="E142" s="16"/>
      <c r="F142" s="16"/>
      <c r="G142" s="15"/>
      <c r="H142" s="15"/>
      <c r="I142" s="15"/>
      <c r="J142" s="15"/>
      <c r="K142" s="15"/>
    </row>
    <row r="143" spans="1:11" s="12" customFormat="1" x14ac:dyDescent="0.3">
      <c r="A143" s="15"/>
      <c r="B143" s="15"/>
      <c r="C143" s="15"/>
      <c r="D143" s="15"/>
      <c r="E143" s="16"/>
      <c r="F143" s="16"/>
      <c r="G143" s="15"/>
      <c r="H143" s="15"/>
      <c r="I143" s="15"/>
      <c r="J143" s="15"/>
      <c r="K143" s="15"/>
    </row>
    <row r="144" spans="1:11" s="12" customFormat="1" x14ac:dyDescent="0.3">
      <c r="A144" s="15"/>
      <c r="B144" s="15"/>
      <c r="C144" s="15"/>
      <c r="D144" s="15"/>
      <c r="E144" s="16"/>
      <c r="F144" s="16"/>
      <c r="G144" s="15"/>
      <c r="H144" s="15"/>
      <c r="I144" s="15"/>
      <c r="J144" s="15"/>
      <c r="K144" s="15"/>
    </row>
    <row r="145" spans="1:11" s="12" customFormat="1" x14ac:dyDescent="0.3">
      <c r="A145" s="15"/>
      <c r="B145" s="15"/>
      <c r="C145" s="15"/>
      <c r="D145" s="15"/>
      <c r="E145" s="16"/>
      <c r="F145" s="16"/>
      <c r="G145" s="15"/>
      <c r="H145" s="15"/>
      <c r="I145" s="15"/>
      <c r="J145" s="15"/>
      <c r="K145" s="15"/>
    </row>
    <row r="146" spans="1:11" s="12" customFormat="1" x14ac:dyDescent="0.3">
      <c r="A146" s="15"/>
      <c r="B146" s="15"/>
      <c r="C146" s="15"/>
      <c r="D146" s="15"/>
      <c r="E146" s="16"/>
      <c r="F146" s="16"/>
      <c r="G146" s="15"/>
      <c r="H146" s="15"/>
      <c r="I146" s="15"/>
      <c r="J146" s="15"/>
      <c r="K146" s="15"/>
    </row>
    <row r="147" spans="1:11" s="12" customFormat="1" x14ac:dyDescent="0.3">
      <c r="A147" s="15"/>
      <c r="B147" s="15"/>
      <c r="C147" s="15"/>
      <c r="D147" s="15"/>
      <c r="E147" s="16"/>
      <c r="F147" s="16"/>
      <c r="G147" s="15"/>
      <c r="H147" s="15"/>
      <c r="I147" s="15"/>
      <c r="J147" s="15"/>
      <c r="K147" s="15"/>
    </row>
    <row r="148" spans="1:11" s="12" customFormat="1" x14ac:dyDescent="0.3">
      <c r="A148" s="15"/>
      <c r="B148" s="15"/>
      <c r="C148" s="15"/>
      <c r="D148" s="15"/>
      <c r="E148" s="16"/>
      <c r="F148" s="16"/>
      <c r="G148" s="15"/>
      <c r="H148" s="15"/>
      <c r="I148" s="15"/>
      <c r="J148" s="15"/>
      <c r="K148" s="15"/>
    </row>
    <row r="149" spans="1:11" s="12" customFormat="1" x14ac:dyDescent="0.3">
      <c r="A149" s="15"/>
      <c r="B149" s="15"/>
      <c r="C149" s="15"/>
      <c r="D149" s="15"/>
      <c r="E149" s="16"/>
      <c r="F149" s="16"/>
      <c r="G149" s="15"/>
      <c r="H149" s="15"/>
      <c r="I149" s="15"/>
      <c r="J149" s="15"/>
      <c r="K149" s="15"/>
    </row>
    <row r="150" spans="1:11" s="12" customFormat="1" x14ac:dyDescent="0.3">
      <c r="A150" s="15"/>
      <c r="B150" s="15"/>
      <c r="C150" s="15"/>
      <c r="D150" s="15"/>
      <c r="E150" s="16"/>
      <c r="F150" s="16"/>
      <c r="G150" s="15"/>
      <c r="H150" s="15"/>
      <c r="I150" s="15"/>
      <c r="J150" s="15"/>
      <c r="K150" s="15"/>
    </row>
    <row r="151" spans="1:11" s="12" customFormat="1" x14ac:dyDescent="0.3">
      <c r="A151" s="15"/>
      <c r="B151" s="15"/>
      <c r="C151" s="15"/>
      <c r="D151" s="15"/>
      <c r="E151" s="16"/>
      <c r="F151" s="16"/>
      <c r="G151" s="15"/>
      <c r="H151" s="15"/>
      <c r="I151" s="15"/>
      <c r="J151" s="15"/>
      <c r="K151" s="15"/>
    </row>
    <row r="152" spans="1:11" s="12" customFormat="1" x14ac:dyDescent="0.3">
      <c r="A152" s="15"/>
      <c r="B152" s="15"/>
      <c r="C152" s="15"/>
      <c r="D152" s="15"/>
      <c r="E152" s="16"/>
      <c r="F152" s="16"/>
      <c r="G152" s="15"/>
      <c r="H152" s="15"/>
      <c r="I152" s="15"/>
      <c r="J152" s="15"/>
      <c r="K152" s="15"/>
    </row>
    <row r="153" spans="1:11" s="12" customFormat="1" x14ac:dyDescent="0.3">
      <c r="A153" s="15"/>
      <c r="B153" s="15"/>
      <c r="C153" s="15"/>
      <c r="D153" s="15"/>
      <c r="E153" s="16"/>
      <c r="F153" s="16"/>
      <c r="G153" s="15"/>
      <c r="H153" s="15"/>
      <c r="I153" s="15"/>
      <c r="J153" s="15"/>
      <c r="K153" s="15"/>
    </row>
    <row r="154" spans="1:11" s="12" customFormat="1" x14ac:dyDescent="0.3">
      <c r="A154" s="15"/>
      <c r="B154" s="15"/>
      <c r="C154" s="15"/>
      <c r="D154" s="15"/>
      <c r="E154" s="16"/>
      <c r="F154" s="16"/>
      <c r="G154" s="15"/>
      <c r="H154" s="15"/>
      <c r="I154" s="15"/>
      <c r="J154" s="15"/>
      <c r="K154" s="15"/>
    </row>
    <row r="155" spans="1:11" s="12" customFormat="1" x14ac:dyDescent="0.3">
      <c r="A155" s="15"/>
      <c r="B155" s="15"/>
      <c r="C155" s="15"/>
      <c r="D155" s="15"/>
      <c r="E155" s="16"/>
      <c r="F155" s="16"/>
      <c r="G155" s="15"/>
      <c r="H155" s="15"/>
      <c r="I155" s="15"/>
      <c r="J155" s="15"/>
      <c r="K155" s="15"/>
    </row>
    <row r="156" spans="1:11" s="12" customFormat="1" x14ac:dyDescent="0.3">
      <c r="A156" s="15"/>
      <c r="B156" s="15"/>
      <c r="C156" s="15"/>
      <c r="D156" s="15"/>
      <c r="E156" s="16"/>
      <c r="F156" s="16"/>
      <c r="G156" s="15"/>
      <c r="H156" s="15"/>
      <c r="I156" s="15"/>
      <c r="J156" s="15"/>
      <c r="K156" s="15"/>
    </row>
    <row r="157" spans="1:11" s="12" customFormat="1" x14ac:dyDescent="0.3">
      <c r="A157" s="15"/>
      <c r="B157" s="15"/>
      <c r="C157" s="15"/>
      <c r="D157" s="15"/>
      <c r="E157" s="16"/>
      <c r="F157" s="16"/>
      <c r="G157" s="15"/>
      <c r="H157" s="15"/>
      <c r="I157" s="15"/>
      <c r="J157" s="15"/>
      <c r="K157" s="15"/>
    </row>
    <row r="158" spans="1:11" s="12" customFormat="1" x14ac:dyDescent="0.3">
      <c r="A158" s="15"/>
      <c r="B158" s="15"/>
      <c r="C158" s="15"/>
      <c r="D158" s="15"/>
      <c r="E158" s="16"/>
      <c r="F158" s="16"/>
      <c r="G158" s="15"/>
      <c r="H158" s="15"/>
      <c r="I158" s="15"/>
      <c r="J158" s="15"/>
      <c r="K158" s="15"/>
    </row>
    <row r="159" spans="1:11" s="12" customFormat="1" x14ac:dyDescent="0.3">
      <c r="A159" s="15"/>
      <c r="B159" s="15"/>
      <c r="C159" s="15"/>
      <c r="D159" s="15"/>
      <c r="E159" s="16"/>
      <c r="F159" s="16"/>
      <c r="G159" s="15"/>
      <c r="H159" s="15"/>
      <c r="I159" s="15"/>
      <c r="J159" s="15"/>
      <c r="K159" s="15"/>
    </row>
    <row r="160" spans="1:11" s="12" customFormat="1" x14ac:dyDescent="0.3">
      <c r="A160" s="15"/>
      <c r="B160" s="15"/>
      <c r="C160" s="15"/>
      <c r="D160" s="15"/>
      <c r="E160" s="16"/>
      <c r="F160" s="16"/>
      <c r="G160" s="15"/>
      <c r="H160" s="15"/>
      <c r="I160" s="15"/>
      <c r="J160" s="15"/>
      <c r="K160" s="15"/>
    </row>
    <row r="161" spans="1:11" s="12" customFormat="1" x14ac:dyDescent="0.3">
      <c r="A161" s="15"/>
      <c r="B161" s="15"/>
      <c r="C161" s="15"/>
      <c r="D161" s="15"/>
      <c r="E161" s="16"/>
      <c r="F161" s="16"/>
      <c r="G161" s="15"/>
      <c r="H161" s="15"/>
      <c r="I161" s="15"/>
      <c r="J161" s="15"/>
      <c r="K161" s="15"/>
    </row>
    <row r="162" spans="1:11" s="12" customFormat="1" x14ac:dyDescent="0.3">
      <c r="A162" s="15"/>
      <c r="B162" s="15"/>
      <c r="C162" s="15"/>
      <c r="D162" s="15"/>
      <c r="E162" s="16"/>
      <c r="F162" s="16"/>
      <c r="G162" s="15"/>
      <c r="H162" s="15"/>
      <c r="I162" s="15"/>
      <c r="J162" s="15"/>
      <c r="K162" s="15"/>
    </row>
    <row r="163" spans="1:11" s="12" customFormat="1" x14ac:dyDescent="0.3">
      <c r="A163" s="15"/>
      <c r="B163" s="15"/>
      <c r="C163" s="15"/>
      <c r="D163" s="15"/>
      <c r="E163" s="16"/>
      <c r="F163" s="16"/>
      <c r="G163" s="15"/>
      <c r="H163" s="15"/>
      <c r="I163" s="15"/>
      <c r="J163" s="15"/>
      <c r="K163" s="15"/>
    </row>
    <row r="164" spans="1:11" s="12" customFormat="1" x14ac:dyDescent="0.3">
      <c r="A164" s="15"/>
      <c r="B164" s="15"/>
      <c r="C164" s="15"/>
      <c r="D164" s="15"/>
      <c r="E164" s="16"/>
      <c r="F164" s="16"/>
      <c r="G164" s="15"/>
      <c r="H164" s="15"/>
      <c r="I164" s="15"/>
      <c r="J164" s="15"/>
      <c r="K164" s="15"/>
    </row>
    <row r="165" spans="1:11" s="12" customFormat="1" x14ac:dyDescent="0.3">
      <c r="A165" s="15"/>
      <c r="B165" s="15"/>
      <c r="C165" s="15"/>
      <c r="D165" s="15"/>
      <c r="E165" s="16"/>
      <c r="F165" s="16"/>
      <c r="G165" s="15"/>
      <c r="H165" s="15"/>
      <c r="I165" s="15"/>
      <c r="J165" s="15"/>
      <c r="K165" s="15"/>
    </row>
    <row r="166" spans="1:11" s="12" customFormat="1" x14ac:dyDescent="0.3">
      <c r="A166" s="15"/>
      <c r="B166" s="15"/>
      <c r="C166" s="15"/>
      <c r="D166" s="15"/>
      <c r="E166" s="16"/>
      <c r="F166" s="16"/>
      <c r="G166" s="15"/>
      <c r="H166" s="15"/>
      <c r="I166" s="15"/>
      <c r="J166" s="15"/>
      <c r="K166" s="15"/>
    </row>
    <row r="167" spans="1:11" s="12" customFormat="1" x14ac:dyDescent="0.3">
      <c r="A167" s="15"/>
      <c r="B167" s="15"/>
      <c r="C167" s="15"/>
      <c r="D167" s="15"/>
      <c r="E167" s="16"/>
      <c r="F167" s="16"/>
      <c r="G167" s="15"/>
      <c r="H167" s="15"/>
      <c r="I167" s="15"/>
      <c r="J167" s="15"/>
      <c r="K167" s="15"/>
    </row>
    <row r="168" spans="1:11" s="12" customFormat="1" x14ac:dyDescent="0.3">
      <c r="A168" s="15"/>
      <c r="B168" s="15"/>
      <c r="C168" s="15"/>
      <c r="D168" s="15"/>
      <c r="E168" s="16"/>
      <c r="F168" s="16"/>
      <c r="G168" s="15"/>
      <c r="H168" s="15"/>
      <c r="I168" s="15"/>
      <c r="J168" s="15"/>
      <c r="K168" s="15"/>
    </row>
    <row r="169" spans="1:11" s="12" customFormat="1" x14ac:dyDescent="0.3">
      <c r="A169" s="15"/>
      <c r="B169" s="15"/>
      <c r="C169" s="15"/>
      <c r="D169" s="15"/>
      <c r="E169" s="16"/>
      <c r="F169" s="16"/>
      <c r="G169" s="15"/>
      <c r="H169" s="15"/>
      <c r="I169" s="15"/>
      <c r="J169" s="15"/>
      <c r="K169" s="15"/>
    </row>
    <row r="170" spans="1:11" s="12" customFormat="1" x14ac:dyDescent="0.3">
      <c r="A170" s="15"/>
      <c r="B170" s="15"/>
      <c r="C170" s="15"/>
      <c r="D170" s="15"/>
      <c r="E170" s="16"/>
      <c r="F170" s="16"/>
      <c r="G170" s="15"/>
      <c r="H170" s="15"/>
      <c r="I170" s="15"/>
      <c r="J170" s="15"/>
      <c r="K170" s="15"/>
    </row>
    <row r="171" spans="1:11" s="12" customFormat="1" x14ac:dyDescent="0.3">
      <c r="A171" s="15"/>
      <c r="B171" s="15"/>
      <c r="C171" s="15"/>
      <c r="D171" s="15"/>
      <c r="E171" s="16"/>
      <c r="F171" s="16"/>
      <c r="G171" s="15"/>
      <c r="H171" s="15"/>
      <c r="I171" s="15"/>
      <c r="J171" s="15"/>
      <c r="K171" s="15"/>
    </row>
    <row r="172" spans="1:11" s="12" customFormat="1" x14ac:dyDescent="0.3">
      <c r="A172" s="15"/>
      <c r="B172" s="15"/>
      <c r="C172" s="15"/>
      <c r="D172" s="15"/>
      <c r="E172" s="16"/>
      <c r="F172" s="16"/>
      <c r="G172" s="15"/>
      <c r="H172" s="15"/>
      <c r="I172" s="15"/>
      <c r="J172" s="15"/>
      <c r="K172" s="15"/>
    </row>
    <row r="173" spans="1:11" s="12" customFormat="1" x14ac:dyDescent="0.3">
      <c r="A173" s="15"/>
      <c r="B173" s="15"/>
      <c r="C173" s="15"/>
      <c r="D173" s="15"/>
      <c r="E173" s="16"/>
      <c r="F173" s="16"/>
      <c r="G173" s="15"/>
      <c r="H173" s="15"/>
      <c r="I173" s="15"/>
      <c r="J173" s="15"/>
      <c r="K173" s="15"/>
    </row>
    <row r="174" spans="1:11" s="12" customFormat="1" x14ac:dyDescent="0.3">
      <c r="A174" s="15"/>
      <c r="B174" s="15"/>
      <c r="C174" s="15"/>
      <c r="D174" s="15"/>
      <c r="E174" s="16"/>
      <c r="F174" s="16"/>
      <c r="G174" s="15"/>
      <c r="H174" s="15"/>
      <c r="I174" s="15"/>
      <c r="J174" s="15"/>
      <c r="K174" s="15"/>
    </row>
    <row r="175" spans="1:11" s="12" customFormat="1" x14ac:dyDescent="0.3">
      <c r="A175" s="15"/>
      <c r="B175" s="15"/>
      <c r="C175" s="15"/>
      <c r="D175" s="15"/>
      <c r="E175" s="16"/>
      <c r="F175" s="16"/>
      <c r="G175" s="15"/>
      <c r="H175" s="15"/>
      <c r="I175" s="15"/>
      <c r="J175" s="15"/>
      <c r="K175" s="15"/>
    </row>
    <row r="176" spans="1:11" s="12" customFormat="1" x14ac:dyDescent="0.3">
      <c r="A176" s="15"/>
      <c r="B176" s="15"/>
      <c r="C176" s="15"/>
      <c r="D176" s="15"/>
      <c r="E176" s="16"/>
      <c r="F176" s="16"/>
      <c r="G176" s="15"/>
      <c r="H176" s="15"/>
      <c r="I176" s="15"/>
      <c r="J176" s="15"/>
      <c r="K176" s="15"/>
    </row>
    <row r="177" spans="1:11" s="12" customFormat="1" x14ac:dyDescent="0.3">
      <c r="A177" s="15"/>
      <c r="B177" s="15"/>
      <c r="C177" s="15"/>
      <c r="D177" s="15"/>
      <c r="E177" s="16"/>
      <c r="F177" s="16"/>
      <c r="G177" s="15"/>
      <c r="H177" s="15"/>
      <c r="I177" s="15"/>
      <c r="J177" s="15"/>
      <c r="K177" s="15"/>
    </row>
    <row r="178" spans="1:11" s="12" customFormat="1" x14ac:dyDescent="0.3">
      <c r="A178" s="15"/>
      <c r="B178" s="15"/>
      <c r="C178" s="15"/>
      <c r="D178" s="15"/>
      <c r="E178" s="16"/>
      <c r="F178" s="16"/>
      <c r="G178" s="15"/>
      <c r="H178" s="15"/>
      <c r="I178" s="15"/>
      <c r="J178" s="15"/>
      <c r="K178" s="15"/>
    </row>
    <row r="179" spans="1:11" s="12" customFormat="1" x14ac:dyDescent="0.3">
      <c r="A179" s="15"/>
      <c r="B179" s="15"/>
      <c r="C179" s="15"/>
      <c r="D179" s="15"/>
      <c r="E179" s="16"/>
      <c r="F179" s="16"/>
      <c r="G179" s="15"/>
      <c r="H179" s="15"/>
      <c r="I179" s="15"/>
      <c r="J179" s="15"/>
      <c r="K179" s="15"/>
    </row>
    <row r="180" spans="1:11" s="12" customFormat="1" x14ac:dyDescent="0.3">
      <c r="A180" s="15"/>
      <c r="B180" s="15"/>
      <c r="C180" s="15"/>
      <c r="D180" s="15"/>
      <c r="E180" s="16"/>
      <c r="F180" s="16"/>
      <c r="G180" s="15"/>
      <c r="H180" s="15"/>
      <c r="I180" s="15"/>
      <c r="J180" s="15"/>
      <c r="K180" s="15"/>
    </row>
    <row r="181" spans="1:11" s="12" customFormat="1" x14ac:dyDescent="0.3">
      <c r="A181" s="15"/>
      <c r="B181" s="15"/>
      <c r="C181" s="15"/>
      <c r="D181" s="15"/>
      <c r="E181" s="16"/>
      <c r="F181" s="16"/>
      <c r="G181" s="15"/>
      <c r="H181" s="15"/>
      <c r="I181" s="15"/>
      <c r="J181" s="15"/>
      <c r="K181" s="15"/>
    </row>
    <row r="182" spans="1:11" s="12" customFormat="1" x14ac:dyDescent="0.3">
      <c r="A182" s="15"/>
      <c r="B182" s="15"/>
      <c r="C182" s="15"/>
      <c r="D182" s="15"/>
      <c r="E182" s="16"/>
      <c r="F182" s="16"/>
      <c r="G182" s="15"/>
      <c r="H182" s="15"/>
      <c r="I182" s="15"/>
      <c r="J182" s="15"/>
      <c r="K182" s="15"/>
    </row>
    <row r="183" spans="1:11" s="12" customFormat="1" x14ac:dyDescent="0.3">
      <c r="A183" s="15"/>
      <c r="B183" s="15"/>
      <c r="C183" s="15"/>
      <c r="D183" s="15"/>
      <c r="E183" s="16"/>
      <c r="F183" s="16"/>
      <c r="G183" s="15"/>
      <c r="H183" s="15"/>
      <c r="I183" s="15"/>
      <c r="J183" s="15"/>
      <c r="K183" s="15"/>
    </row>
    <row r="184" spans="1:11" s="12" customFormat="1" x14ac:dyDescent="0.3">
      <c r="A184" s="15"/>
      <c r="B184" s="15"/>
      <c r="C184" s="15"/>
      <c r="D184" s="15"/>
      <c r="E184" s="16"/>
      <c r="F184" s="16"/>
      <c r="G184" s="15"/>
      <c r="H184" s="15"/>
      <c r="I184" s="15"/>
      <c r="J184" s="15"/>
      <c r="K184" s="15"/>
    </row>
    <row r="185" spans="1:11" s="12" customFormat="1" x14ac:dyDescent="0.3">
      <c r="A185" s="15"/>
      <c r="B185" s="15"/>
      <c r="C185" s="15"/>
      <c r="D185" s="15"/>
      <c r="E185" s="16"/>
      <c r="F185" s="16"/>
      <c r="G185" s="15"/>
      <c r="H185" s="15"/>
      <c r="I185" s="15"/>
      <c r="J185" s="15"/>
      <c r="K185" s="15"/>
    </row>
    <row r="186" spans="1:11" s="12" customFormat="1" x14ac:dyDescent="0.3">
      <c r="A186" s="15"/>
      <c r="B186" s="15"/>
      <c r="C186" s="15"/>
      <c r="D186" s="15"/>
      <c r="E186" s="16"/>
      <c r="F186" s="16"/>
      <c r="G186" s="15"/>
      <c r="H186" s="15"/>
      <c r="I186" s="15"/>
      <c r="J186" s="15"/>
      <c r="K186" s="15"/>
    </row>
    <row r="187" spans="1:11" s="12" customFormat="1" x14ac:dyDescent="0.3">
      <c r="A187" s="15"/>
      <c r="B187" s="15"/>
      <c r="C187" s="15"/>
      <c r="D187" s="15"/>
      <c r="E187" s="16"/>
      <c r="F187" s="16"/>
      <c r="G187" s="15"/>
      <c r="H187" s="15"/>
      <c r="I187" s="15"/>
      <c r="J187" s="15"/>
      <c r="K187" s="15"/>
    </row>
    <row r="188" spans="1:11" s="12" customFormat="1" x14ac:dyDescent="0.3">
      <c r="A188" s="15"/>
      <c r="B188" s="15"/>
      <c r="C188" s="15"/>
      <c r="D188" s="15"/>
      <c r="E188" s="16"/>
      <c r="F188" s="16"/>
      <c r="G188" s="15"/>
      <c r="H188" s="15"/>
      <c r="I188" s="15"/>
      <c r="J188" s="15"/>
      <c r="K188" s="15"/>
    </row>
    <row r="189" spans="1:11" s="12" customFormat="1" x14ac:dyDescent="0.3">
      <c r="A189" s="15"/>
      <c r="B189" s="15"/>
      <c r="C189" s="15"/>
      <c r="D189" s="15"/>
      <c r="E189" s="16"/>
      <c r="F189" s="16"/>
      <c r="G189" s="15"/>
      <c r="H189" s="15"/>
      <c r="I189" s="15"/>
      <c r="J189" s="15"/>
      <c r="K189" s="15"/>
    </row>
    <row r="190" spans="1:11" s="12" customFormat="1" x14ac:dyDescent="0.3">
      <c r="A190" s="15"/>
      <c r="B190" s="15"/>
      <c r="C190" s="15"/>
      <c r="D190" s="15"/>
      <c r="E190" s="16"/>
      <c r="F190" s="16"/>
      <c r="G190" s="15"/>
      <c r="H190" s="15"/>
      <c r="I190" s="15"/>
      <c r="J190" s="15"/>
      <c r="K190" s="15"/>
    </row>
    <row r="191" spans="1:11" s="12" customFormat="1" x14ac:dyDescent="0.3">
      <c r="A191" s="15"/>
      <c r="B191" s="15"/>
      <c r="C191" s="15"/>
      <c r="D191" s="15"/>
      <c r="E191" s="16"/>
      <c r="F191" s="16"/>
      <c r="G191" s="15"/>
      <c r="H191" s="15"/>
      <c r="I191" s="15"/>
      <c r="J191" s="15"/>
      <c r="K191" s="15"/>
    </row>
    <row r="192" spans="1:11" s="12" customFormat="1" x14ac:dyDescent="0.3">
      <c r="A192" s="15"/>
      <c r="B192" s="15"/>
      <c r="C192" s="15"/>
      <c r="D192" s="15"/>
      <c r="E192" s="16"/>
      <c r="F192" s="16"/>
      <c r="G192" s="15"/>
      <c r="H192" s="15"/>
      <c r="I192" s="15"/>
      <c r="J192" s="15"/>
      <c r="K192" s="15"/>
    </row>
    <row r="193" spans="1:11" s="12" customFormat="1" x14ac:dyDescent="0.3">
      <c r="A193" s="15"/>
      <c r="B193" s="15"/>
      <c r="C193" s="15"/>
      <c r="D193" s="15"/>
      <c r="E193" s="16"/>
      <c r="F193" s="16"/>
      <c r="G193" s="15"/>
      <c r="H193" s="15"/>
      <c r="I193" s="15"/>
      <c r="J193" s="15"/>
      <c r="K193" s="15"/>
    </row>
    <row r="194" spans="1:11" s="12" customFormat="1" x14ac:dyDescent="0.3">
      <c r="A194" s="15"/>
      <c r="B194" s="15"/>
      <c r="C194" s="15"/>
      <c r="D194" s="15"/>
      <c r="E194" s="16"/>
      <c r="F194" s="16"/>
      <c r="G194" s="15"/>
      <c r="H194" s="15"/>
      <c r="I194" s="15"/>
      <c r="J194" s="15"/>
      <c r="K194" s="15"/>
    </row>
    <row r="195" spans="1:11" s="12" customFormat="1" x14ac:dyDescent="0.3">
      <c r="A195" s="15"/>
      <c r="B195" s="15"/>
      <c r="C195" s="15"/>
      <c r="D195" s="15"/>
      <c r="E195" s="16"/>
      <c r="F195" s="16"/>
      <c r="G195" s="15"/>
      <c r="H195" s="15"/>
      <c r="I195" s="15"/>
      <c r="J195" s="15"/>
      <c r="K195" s="15"/>
    </row>
    <row r="196" spans="1:11" s="12" customFormat="1" x14ac:dyDescent="0.3">
      <c r="A196" s="15"/>
      <c r="B196" s="15"/>
      <c r="C196" s="15"/>
      <c r="D196" s="15"/>
      <c r="E196" s="16"/>
      <c r="F196" s="16"/>
      <c r="G196" s="15"/>
      <c r="H196" s="15"/>
      <c r="I196" s="15"/>
      <c r="J196" s="15"/>
      <c r="K196" s="15"/>
    </row>
    <row r="197" spans="1:11" s="12" customFormat="1" x14ac:dyDescent="0.3">
      <c r="A197" s="15"/>
      <c r="B197" s="15"/>
      <c r="C197" s="15"/>
      <c r="D197" s="15"/>
      <c r="E197" s="16"/>
      <c r="F197" s="16"/>
      <c r="G197" s="15"/>
      <c r="H197" s="15"/>
      <c r="I197" s="15"/>
      <c r="J197" s="15"/>
      <c r="K197" s="15"/>
    </row>
    <row r="198" spans="1:11" s="12" customFormat="1" x14ac:dyDescent="0.3">
      <c r="A198" s="15"/>
      <c r="B198" s="15"/>
      <c r="C198" s="15"/>
      <c r="D198" s="15"/>
      <c r="E198" s="16"/>
      <c r="F198" s="16"/>
      <c r="G198" s="15"/>
      <c r="H198" s="15"/>
      <c r="I198" s="15"/>
      <c r="J198" s="15"/>
      <c r="K198" s="15"/>
    </row>
    <row r="199" spans="1:11" s="12" customFormat="1" x14ac:dyDescent="0.3">
      <c r="A199" s="15"/>
      <c r="B199" s="15"/>
      <c r="C199" s="15"/>
      <c r="D199" s="15"/>
      <c r="E199" s="16"/>
      <c r="F199" s="16"/>
      <c r="G199" s="15"/>
      <c r="H199" s="15"/>
      <c r="I199" s="15"/>
      <c r="J199" s="15"/>
      <c r="K199" s="15"/>
    </row>
    <row r="200" spans="1:11" s="12" customFormat="1" x14ac:dyDescent="0.3">
      <c r="A200" s="15"/>
      <c r="B200" s="15"/>
      <c r="C200" s="15"/>
      <c r="D200" s="15"/>
      <c r="E200" s="16"/>
      <c r="F200" s="16"/>
      <c r="G200" s="15"/>
      <c r="H200" s="15"/>
      <c r="I200" s="15"/>
      <c r="J200" s="15"/>
      <c r="K200" s="15"/>
    </row>
    <row r="201" spans="1:11" s="12" customFormat="1" x14ac:dyDescent="0.3">
      <c r="A201" s="15"/>
      <c r="B201" s="15"/>
      <c r="C201" s="15"/>
      <c r="D201" s="15"/>
      <c r="E201" s="16"/>
      <c r="F201" s="16"/>
      <c r="G201" s="15"/>
      <c r="H201" s="15"/>
      <c r="I201" s="15"/>
      <c r="J201" s="15"/>
      <c r="K201" s="15"/>
    </row>
    <row r="202" spans="1:11" s="12" customFormat="1" x14ac:dyDescent="0.3">
      <c r="A202" s="15"/>
      <c r="B202" s="15"/>
      <c r="C202" s="15"/>
      <c r="D202" s="15"/>
      <c r="E202" s="16"/>
      <c r="F202" s="16"/>
      <c r="G202" s="15"/>
      <c r="H202" s="15"/>
      <c r="I202" s="15"/>
      <c r="J202" s="15"/>
      <c r="K202" s="15"/>
    </row>
    <row r="203" spans="1:11" s="12" customFormat="1" x14ac:dyDescent="0.3">
      <c r="A203" s="15"/>
      <c r="B203" s="15"/>
      <c r="C203" s="15"/>
      <c r="D203" s="15"/>
      <c r="E203" s="16"/>
      <c r="F203" s="16"/>
      <c r="G203" s="15"/>
      <c r="H203" s="15"/>
      <c r="I203" s="15"/>
      <c r="J203" s="15"/>
      <c r="K203" s="15"/>
    </row>
    <row r="204" spans="1:11" s="12" customFormat="1" x14ac:dyDescent="0.3">
      <c r="A204" s="15"/>
      <c r="B204" s="15"/>
      <c r="C204" s="15"/>
      <c r="D204" s="15"/>
      <c r="E204" s="16"/>
      <c r="F204" s="16"/>
      <c r="G204" s="15"/>
      <c r="H204" s="15"/>
      <c r="I204" s="15"/>
      <c r="J204" s="15"/>
      <c r="K204" s="15"/>
    </row>
    <row r="205" spans="1:11" s="12" customFormat="1" x14ac:dyDescent="0.3">
      <c r="A205" s="15"/>
      <c r="B205" s="15"/>
      <c r="C205" s="15"/>
      <c r="D205" s="15"/>
      <c r="E205" s="16"/>
      <c r="F205" s="16"/>
      <c r="G205" s="15"/>
      <c r="H205" s="15"/>
      <c r="I205" s="15"/>
      <c r="J205" s="15"/>
      <c r="K205" s="15"/>
    </row>
    <row r="206" spans="1:11" s="12" customFormat="1" x14ac:dyDescent="0.3">
      <c r="A206" s="15"/>
      <c r="B206" s="15"/>
      <c r="C206" s="15"/>
      <c r="D206" s="15"/>
      <c r="E206" s="16"/>
      <c r="F206" s="16"/>
      <c r="G206" s="15"/>
      <c r="H206" s="15"/>
      <c r="I206" s="15"/>
      <c r="J206" s="15"/>
      <c r="K206" s="15"/>
    </row>
    <row r="207" spans="1:11" s="12" customFormat="1" x14ac:dyDescent="0.3">
      <c r="A207" s="15"/>
      <c r="B207" s="15"/>
      <c r="C207" s="15"/>
      <c r="D207" s="15"/>
      <c r="E207" s="16"/>
      <c r="F207" s="16"/>
      <c r="G207" s="15"/>
      <c r="H207" s="15"/>
      <c r="I207" s="15"/>
      <c r="J207" s="15"/>
      <c r="K207" s="15"/>
    </row>
    <row r="208" spans="1:11" s="12" customFormat="1" x14ac:dyDescent="0.3">
      <c r="A208" s="15"/>
      <c r="B208" s="15"/>
      <c r="C208" s="15"/>
      <c r="D208" s="15"/>
      <c r="E208" s="16"/>
      <c r="F208" s="16"/>
      <c r="G208" s="15"/>
      <c r="H208" s="15"/>
      <c r="I208" s="15"/>
      <c r="J208" s="15"/>
      <c r="K208" s="15"/>
    </row>
    <row r="209" spans="1:11" s="12" customFormat="1" x14ac:dyDescent="0.3">
      <c r="A209" s="15"/>
      <c r="B209" s="15"/>
      <c r="C209" s="15"/>
      <c r="D209" s="15"/>
      <c r="E209" s="16"/>
      <c r="F209" s="16"/>
      <c r="G209" s="15"/>
      <c r="H209" s="15"/>
      <c r="I209" s="15"/>
      <c r="J209" s="15"/>
      <c r="K209" s="15"/>
    </row>
    <row r="210" spans="1:11" s="12" customFormat="1" x14ac:dyDescent="0.3">
      <c r="A210" s="15"/>
      <c r="B210" s="15"/>
      <c r="C210" s="15"/>
      <c r="D210" s="15"/>
      <c r="E210" s="16"/>
      <c r="F210" s="16"/>
      <c r="G210" s="15"/>
      <c r="H210" s="15"/>
      <c r="I210" s="15"/>
      <c r="J210" s="15"/>
      <c r="K210" s="15"/>
    </row>
    <row r="211" spans="1:11" s="12" customFormat="1" x14ac:dyDescent="0.3">
      <c r="A211" s="15"/>
      <c r="B211" s="15"/>
      <c r="C211" s="15"/>
      <c r="D211" s="15"/>
      <c r="E211" s="16"/>
      <c r="F211" s="16"/>
      <c r="G211" s="15"/>
      <c r="H211" s="15"/>
      <c r="I211" s="15"/>
      <c r="J211" s="15"/>
      <c r="K211" s="15"/>
    </row>
    <row r="212" spans="1:11" s="12" customFormat="1" x14ac:dyDescent="0.3">
      <c r="A212" s="15"/>
      <c r="B212" s="15"/>
      <c r="C212" s="15"/>
      <c r="D212" s="15"/>
      <c r="E212" s="16"/>
      <c r="F212" s="16"/>
      <c r="G212" s="15"/>
      <c r="H212" s="15"/>
      <c r="I212" s="15"/>
      <c r="J212" s="15"/>
      <c r="K212" s="15"/>
    </row>
    <row r="213" spans="1:11" s="12" customFormat="1" x14ac:dyDescent="0.3">
      <c r="A213" s="15"/>
      <c r="B213" s="15"/>
      <c r="C213" s="15"/>
      <c r="D213" s="15"/>
      <c r="E213" s="16"/>
      <c r="F213" s="16"/>
      <c r="G213" s="15"/>
      <c r="H213" s="15"/>
      <c r="I213" s="15"/>
      <c r="J213" s="15"/>
      <c r="K213" s="15"/>
    </row>
    <row r="214" spans="1:11" s="12" customFormat="1" x14ac:dyDescent="0.3">
      <c r="A214" s="15"/>
      <c r="B214" s="15"/>
      <c r="C214" s="15"/>
      <c r="D214" s="15"/>
      <c r="E214" s="16"/>
      <c r="F214" s="16"/>
      <c r="G214" s="15"/>
      <c r="H214" s="15"/>
      <c r="I214" s="15"/>
      <c r="J214" s="15"/>
      <c r="K214" s="15"/>
    </row>
    <row r="215" spans="1:11" s="12" customFormat="1" x14ac:dyDescent="0.3">
      <c r="A215" s="15"/>
      <c r="B215" s="15"/>
      <c r="C215" s="15"/>
      <c r="D215" s="15"/>
      <c r="E215" s="16"/>
      <c r="F215" s="16"/>
      <c r="G215" s="15"/>
      <c r="H215" s="15"/>
      <c r="I215" s="15"/>
      <c r="J215" s="15"/>
      <c r="K215" s="15"/>
    </row>
    <row r="216" spans="1:11" s="12" customFormat="1" x14ac:dyDescent="0.3">
      <c r="A216" s="15"/>
      <c r="B216" s="15"/>
      <c r="C216" s="15"/>
      <c r="D216" s="15"/>
      <c r="E216" s="16"/>
      <c r="F216" s="16"/>
      <c r="G216" s="15"/>
      <c r="H216" s="15"/>
      <c r="I216" s="15"/>
      <c r="J216" s="15"/>
      <c r="K216" s="15"/>
    </row>
    <row r="217" spans="1:11" s="12" customFormat="1" x14ac:dyDescent="0.3">
      <c r="A217" s="15"/>
      <c r="B217" s="15"/>
      <c r="C217" s="15"/>
      <c r="D217" s="15"/>
      <c r="E217" s="16"/>
      <c r="F217" s="16"/>
      <c r="G217" s="15"/>
      <c r="H217" s="15"/>
      <c r="I217" s="15"/>
      <c r="J217" s="15"/>
      <c r="K217" s="15"/>
    </row>
    <row r="218" spans="1:11" s="12" customFormat="1" x14ac:dyDescent="0.3">
      <c r="A218" s="15"/>
      <c r="B218" s="15"/>
      <c r="C218" s="15"/>
      <c r="D218" s="15"/>
      <c r="E218" s="16"/>
      <c r="F218" s="16"/>
      <c r="G218" s="15"/>
      <c r="H218" s="15"/>
      <c r="I218" s="15"/>
      <c r="J218" s="15"/>
      <c r="K218" s="15"/>
    </row>
    <row r="219" spans="1:11" s="12" customFormat="1" x14ac:dyDescent="0.3">
      <c r="A219" s="15"/>
      <c r="B219" s="15"/>
      <c r="C219" s="15"/>
      <c r="D219" s="15"/>
      <c r="E219" s="16"/>
      <c r="F219" s="16"/>
      <c r="G219" s="15"/>
      <c r="H219" s="15"/>
      <c r="I219" s="15"/>
      <c r="J219" s="15"/>
      <c r="K219" s="15"/>
    </row>
    <row r="220" spans="1:11" s="12" customFormat="1" x14ac:dyDescent="0.3">
      <c r="A220" s="15"/>
      <c r="B220" s="15"/>
      <c r="C220" s="15"/>
      <c r="D220" s="15"/>
      <c r="E220" s="16"/>
      <c r="F220" s="16"/>
      <c r="G220" s="15"/>
      <c r="H220" s="15"/>
      <c r="I220" s="15"/>
      <c r="J220" s="15"/>
      <c r="K220" s="15"/>
    </row>
    <row r="221" spans="1:11" s="12" customFormat="1" x14ac:dyDescent="0.3">
      <c r="A221" s="15"/>
      <c r="B221" s="15"/>
      <c r="C221" s="15"/>
      <c r="D221" s="15"/>
      <c r="E221" s="16"/>
      <c r="F221" s="16"/>
      <c r="G221" s="15"/>
      <c r="H221" s="15"/>
      <c r="I221" s="15"/>
      <c r="J221" s="15"/>
      <c r="K221" s="15"/>
    </row>
    <row r="222" spans="1:11" s="12" customFormat="1" x14ac:dyDescent="0.3">
      <c r="A222" s="15"/>
      <c r="B222" s="15"/>
      <c r="C222" s="15"/>
      <c r="D222" s="15"/>
      <c r="E222" s="16"/>
      <c r="F222" s="16"/>
      <c r="G222" s="15"/>
      <c r="H222" s="15"/>
      <c r="I222" s="15"/>
      <c r="J222" s="15"/>
      <c r="K222" s="15"/>
    </row>
    <row r="223" spans="1:11" s="12" customFormat="1" x14ac:dyDescent="0.3">
      <c r="A223" s="15"/>
      <c r="B223" s="15"/>
      <c r="C223" s="15"/>
      <c r="D223" s="15"/>
      <c r="E223" s="16"/>
      <c r="F223" s="16"/>
      <c r="G223" s="15"/>
      <c r="H223" s="15"/>
      <c r="I223" s="15"/>
      <c r="J223" s="15"/>
      <c r="K223" s="15"/>
    </row>
    <row r="224" spans="1:11" s="12" customFormat="1" x14ac:dyDescent="0.3">
      <c r="A224" s="15"/>
      <c r="B224" s="15"/>
      <c r="C224" s="15"/>
      <c r="D224" s="15"/>
      <c r="E224" s="16"/>
      <c r="F224" s="16"/>
      <c r="G224" s="15"/>
      <c r="H224" s="15"/>
      <c r="I224" s="15"/>
      <c r="J224" s="15"/>
      <c r="K224" s="15"/>
    </row>
    <row r="225" spans="1:11" s="12" customFormat="1" x14ac:dyDescent="0.3">
      <c r="A225" s="15"/>
      <c r="B225" s="15"/>
      <c r="C225" s="15"/>
      <c r="D225" s="15"/>
      <c r="E225" s="16"/>
      <c r="F225" s="16"/>
      <c r="G225" s="15"/>
      <c r="H225" s="15"/>
      <c r="I225" s="15"/>
      <c r="J225" s="15"/>
      <c r="K225" s="15"/>
    </row>
    <row r="226" spans="1:11" s="12" customFormat="1" x14ac:dyDescent="0.3">
      <c r="A226" s="15"/>
      <c r="B226" s="15"/>
      <c r="C226" s="15"/>
      <c r="D226" s="15"/>
      <c r="E226" s="16"/>
      <c r="F226" s="16"/>
      <c r="G226" s="15"/>
      <c r="H226" s="15"/>
      <c r="I226" s="15"/>
      <c r="J226" s="15"/>
      <c r="K226" s="15"/>
    </row>
    <row r="227" spans="1:11" s="12" customFormat="1" x14ac:dyDescent="0.3">
      <c r="A227" s="15"/>
      <c r="B227" s="15"/>
      <c r="C227" s="15"/>
      <c r="D227" s="15"/>
      <c r="E227" s="16"/>
      <c r="F227" s="16"/>
      <c r="G227" s="15"/>
      <c r="H227" s="15"/>
      <c r="I227" s="15"/>
      <c r="J227" s="15"/>
      <c r="K227" s="15"/>
    </row>
    <row r="228" spans="1:11" s="12" customFormat="1" x14ac:dyDescent="0.3">
      <c r="A228" s="15"/>
      <c r="B228" s="15"/>
      <c r="C228" s="15"/>
      <c r="D228" s="15"/>
      <c r="E228" s="16"/>
      <c r="F228" s="16"/>
      <c r="G228" s="15"/>
      <c r="H228" s="15"/>
      <c r="I228" s="15"/>
      <c r="J228" s="15"/>
      <c r="K228" s="15"/>
    </row>
    <row r="229" spans="1:11" s="12" customFormat="1" x14ac:dyDescent="0.3">
      <c r="A229" s="15"/>
      <c r="B229" s="15"/>
      <c r="C229" s="15"/>
      <c r="D229" s="15"/>
      <c r="E229" s="16"/>
      <c r="F229" s="16"/>
      <c r="G229" s="15"/>
      <c r="H229" s="15"/>
      <c r="I229" s="15"/>
      <c r="J229" s="15"/>
      <c r="K229" s="15"/>
    </row>
    <row r="230" spans="1:11" s="12" customFormat="1" x14ac:dyDescent="0.3">
      <c r="A230" s="15"/>
      <c r="B230" s="15"/>
      <c r="C230" s="15"/>
      <c r="D230" s="15"/>
      <c r="E230" s="16"/>
      <c r="F230" s="16"/>
      <c r="G230" s="15"/>
      <c r="H230" s="15"/>
      <c r="I230" s="15"/>
      <c r="J230" s="15"/>
      <c r="K230" s="15"/>
    </row>
    <row r="231" spans="1:11" s="12" customFormat="1" x14ac:dyDescent="0.3">
      <c r="A231" s="15"/>
      <c r="B231" s="15"/>
      <c r="C231" s="15"/>
      <c r="D231" s="15"/>
      <c r="E231" s="16"/>
      <c r="F231" s="16"/>
      <c r="G231" s="15"/>
      <c r="H231" s="15"/>
      <c r="I231" s="15"/>
      <c r="J231" s="15"/>
      <c r="K231" s="15"/>
    </row>
    <row r="232" spans="1:11" s="12" customFormat="1" x14ac:dyDescent="0.3">
      <c r="A232" s="15"/>
      <c r="B232" s="15"/>
      <c r="C232" s="15"/>
      <c r="D232" s="15"/>
      <c r="E232" s="16"/>
      <c r="F232" s="16"/>
      <c r="G232" s="15"/>
      <c r="H232" s="15"/>
      <c r="I232" s="15"/>
      <c r="J232" s="15"/>
      <c r="K232" s="15"/>
    </row>
    <row r="233" spans="1:11" s="12" customFormat="1" x14ac:dyDescent="0.3">
      <c r="A233" s="15"/>
      <c r="B233" s="15"/>
      <c r="C233" s="15"/>
      <c r="D233" s="15"/>
      <c r="E233" s="16"/>
      <c r="F233" s="16"/>
      <c r="G233" s="15"/>
      <c r="H233" s="15"/>
      <c r="I233" s="15"/>
      <c r="J233" s="15"/>
      <c r="K233" s="15"/>
    </row>
    <row r="234" spans="1:11" s="12" customFormat="1" x14ac:dyDescent="0.3">
      <c r="A234" s="15"/>
      <c r="B234" s="15"/>
      <c r="C234" s="15"/>
      <c r="D234" s="15"/>
      <c r="E234" s="16"/>
      <c r="F234" s="16"/>
      <c r="G234" s="15"/>
      <c r="H234" s="15"/>
      <c r="I234" s="15"/>
      <c r="J234" s="15"/>
      <c r="K234" s="15"/>
    </row>
    <row r="235" spans="1:11" s="12" customFormat="1" x14ac:dyDescent="0.3">
      <c r="A235" s="15"/>
      <c r="B235" s="15"/>
      <c r="C235" s="15"/>
      <c r="D235" s="15"/>
      <c r="E235" s="16"/>
      <c r="F235" s="16"/>
      <c r="G235" s="15"/>
      <c r="H235" s="15"/>
      <c r="I235" s="15"/>
      <c r="J235" s="15"/>
      <c r="K235" s="15"/>
    </row>
    <row r="236" spans="1:11" s="3" customFormat="1" x14ac:dyDescent="0.3">
      <c r="A236" s="10"/>
      <c r="B236" s="10"/>
      <c r="C236" s="10"/>
      <c r="D236" s="10"/>
      <c r="E236" s="13"/>
      <c r="F236" s="13"/>
      <c r="G236" s="10"/>
      <c r="H236" s="10"/>
      <c r="I236" s="10"/>
      <c r="J236" s="10"/>
      <c r="K236" s="10"/>
    </row>
    <row r="237" spans="1:11" s="3" customFormat="1" x14ac:dyDescent="0.3">
      <c r="A237" s="10"/>
      <c r="B237" s="10"/>
      <c r="C237" s="10"/>
      <c r="D237" s="10"/>
      <c r="E237" s="13"/>
      <c r="F237" s="13"/>
      <c r="G237" s="10"/>
      <c r="H237" s="10"/>
      <c r="I237" s="10"/>
      <c r="J237" s="10"/>
      <c r="K237" s="10"/>
    </row>
    <row r="238" spans="1:11" s="3" customFormat="1" x14ac:dyDescent="0.3">
      <c r="A238" s="10"/>
      <c r="B238" s="10"/>
      <c r="C238" s="10"/>
      <c r="D238" s="10"/>
      <c r="E238" s="13"/>
      <c r="F238" s="13"/>
      <c r="G238" s="10"/>
      <c r="H238" s="10"/>
      <c r="I238" s="10"/>
      <c r="J238" s="10"/>
      <c r="K238" s="10"/>
    </row>
    <row r="239" spans="1:11" s="3" customFormat="1" x14ac:dyDescent="0.3">
      <c r="A239" s="10"/>
      <c r="B239" s="10"/>
      <c r="C239" s="10"/>
      <c r="D239" s="10"/>
      <c r="E239" s="13"/>
      <c r="F239" s="13"/>
      <c r="G239" s="10"/>
      <c r="H239" s="10"/>
      <c r="I239" s="10"/>
      <c r="J239" s="10"/>
      <c r="K239" s="10"/>
    </row>
    <row r="240" spans="1:11" s="3" customFormat="1" x14ac:dyDescent="0.3">
      <c r="A240" s="10"/>
      <c r="B240" s="10"/>
      <c r="C240" s="10"/>
      <c r="D240" s="10"/>
      <c r="E240" s="13"/>
      <c r="F240" s="13"/>
      <c r="G240" s="10"/>
      <c r="H240" s="10"/>
      <c r="I240" s="10"/>
      <c r="J240" s="10"/>
      <c r="K240" s="10"/>
    </row>
    <row r="241" spans="1:11" s="3" customFormat="1" x14ac:dyDescent="0.3">
      <c r="A241" s="10"/>
      <c r="B241" s="10"/>
      <c r="C241" s="10"/>
      <c r="D241" s="10"/>
      <c r="E241" s="13"/>
      <c r="F241" s="13"/>
      <c r="G241" s="10"/>
      <c r="H241" s="10"/>
      <c r="I241" s="10"/>
      <c r="J241" s="10"/>
      <c r="K241" s="10"/>
    </row>
    <row r="242" spans="1:11" s="3" customFormat="1" x14ac:dyDescent="0.3">
      <c r="A242" s="10"/>
      <c r="B242" s="10"/>
      <c r="C242" s="10"/>
      <c r="D242" s="10"/>
      <c r="E242" s="13"/>
      <c r="F242" s="13"/>
      <c r="G242" s="10"/>
      <c r="H242" s="10"/>
      <c r="I242" s="10"/>
      <c r="J242" s="10"/>
      <c r="K242" s="10"/>
    </row>
    <row r="243" spans="1:11" s="3" customFormat="1" x14ac:dyDescent="0.3">
      <c r="A243" s="10"/>
      <c r="B243" s="10"/>
      <c r="C243" s="10"/>
      <c r="D243" s="10"/>
      <c r="E243" s="13"/>
      <c r="F243" s="13"/>
      <c r="G243" s="10"/>
      <c r="H243" s="10"/>
      <c r="I243" s="10"/>
      <c r="J243" s="10"/>
      <c r="K243" s="10"/>
    </row>
    <row r="244" spans="1:11" s="3" customFormat="1" x14ac:dyDescent="0.3">
      <c r="A244" s="10"/>
      <c r="B244" s="10"/>
      <c r="C244" s="10"/>
      <c r="D244" s="10"/>
      <c r="E244" s="13"/>
      <c r="F244" s="13"/>
      <c r="G244" s="10"/>
      <c r="H244" s="10"/>
      <c r="I244" s="10"/>
      <c r="J244" s="10"/>
      <c r="K244" s="10"/>
    </row>
    <row r="245" spans="1:11" s="3" customFormat="1" x14ac:dyDescent="0.3">
      <c r="A245" s="10"/>
      <c r="B245" s="10"/>
      <c r="C245" s="10"/>
      <c r="D245" s="10"/>
      <c r="E245" s="13"/>
      <c r="F245" s="13"/>
      <c r="G245" s="10"/>
      <c r="H245" s="10"/>
      <c r="I245" s="10"/>
      <c r="J245" s="10"/>
      <c r="K245" s="10"/>
    </row>
    <row r="246" spans="1:11" s="3" customFormat="1" x14ac:dyDescent="0.3">
      <c r="A246" s="10"/>
      <c r="B246" s="10"/>
      <c r="C246" s="10"/>
      <c r="D246" s="10"/>
      <c r="E246" s="13"/>
      <c r="F246" s="13"/>
      <c r="G246" s="10"/>
      <c r="H246" s="10"/>
      <c r="I246" s="10"/>
      <c r="J246" s="10"/>
      <c r="K246" s="10"/>
    </row>
    <row r="247" spans="1:11" s="3" customFormat="1" x14ac:dyDescent="0.3">
      <c r="A247" s="10"/>
      <c r="B247" s="10"/>
      <c r="C247" s="10"/>
      <c r="D247" s="10"/>
      <c r="E247" s="13"/>
      <c r="F247" s="13"/>
      <c r="G247" s="10"/>
      <c r="H247" s="10"/>
      <c r="I247" s="10"/>
      <c r="J247" s="10"/>
      <c r="K247" s="10"/>
    </row>
    <row r="248" spans="1:11" s="3" customFormat="1" x14ac:dyDescent="0.3">
      <c r="A248" s="10"/>
      <c r="B248" s="10"/>
      <c r="C248" s="10"/>
      <c r="D248" s="10"/>
      <c r="E248" s="13"/>
      <c r="F248" s="13"/>
      <c r="G248" s="10"/>
      <c r="H248" s="10"/>
      <c r="I248" s="10"/>
      <c r="J248" s="10"/>
      <c r="K248" s="10"/>
    </row>
    <row r="249" spans="1:11" s="3" customFormat="1" x14ac:dyDescent="0.3">
      <c r="A249" s="10"/>
      <c r="B249" s="10"/>
      <c r="C249" s="10"/>
      <c r="D249" s="10"/>
      <c r="E249" s="13"/>
      <c r="F249" s="13"/>
      <c r="G249" s="10"/>
      <c r="H249" s="10"/>
      <c r="I249" s="10"/>
      <c r="J249" s="10"/>
      <c r="K249" s="10"/>
    </row>
    <row r="250" spans="1:11" s="3" customFormat="1" x14ac:dyDescent="0.3">
      <c r="A250" s="10"/>
      <c r="B250" s="10"/>
      <c r="C250" s="10"/>
      <c r="D250" s="10"/>
      <c r="E250" s="13"/>
      <c r="F250" s="13"/>
      <c r="G250" s="10"/>
      <c r="H250" s="10"/>
      <c r="I250" s="10"/>
      <c r="J250" s="10"/>
      <c r="K250" s="10"/>
    </row>
    <row r="251" spans="1:11" s="3" customFormat="1" x14ac:dyDescent="0.3">
      <c r="A251" s="10"/>
      <c r="B251" s="10"/>
      <c r="C251" s="10"/>
      <c r="D251" s="10"/>
      <c r="E251" s="13"/>
      <c r="F251" s="13"/>
      <c r="G251" s="10"/>
      <c r="H251" s="10"/>
      <c r="I251" s="10"/>
      <c r="J251" s="10"/>
      <c r="K251" s="10"/>
    </row>
    <row r="252" spans="1:11" s="3" customFormat="1" x14ac:dyDescent="0.3">
      <c r="A252" s="10"/>
      <c r="B252" s="10"/>
      <c r="C252" s="10"/>
      <c r="D252" s="10"/>
      <c r="E252" s="13"/>
      <c r="F252" s="13"/>
      <c r="G252" s="10"/>
      <c r="H252" s="10"/>
      <c r="I252" s="10"/>
      <c r="J252" s="10"/>
      <c r="K252" s="10"/>
    </row>
    <row r="253" spans="1:11" s="3" customFormat="1" x14ac:dyDescent="0.3">
      <c r="A253" s="10"/>
      <c r="B253" s="10"/>
      <c r="C253" s="10"/>
      <c r="D253" s="10"/>
      <c r="E253" s="13"/>
      <c r="F253" s="13"/>
      <c r="G253" s="10"/>
      <c r="H253" s="10"/>
      <c r="I253" s="10"/>
      <c r="J253" s="10"/>
      <c r="K253" s="10"/>
    </row>
    <row r="254" spans="1:11" s="3" customFormat="1" x14ac:dyDescent="0.3">
      <c r="A254" s="10"/>
      <c r="B254" s="10"/>
      <c r="C254" s="10"/>
      <c r="D254" s="10"/>
      <c r="E254" s="13"/>
      <c r="F254" s="13"/>
      <c r="G254" s="10"/>
      <c r="H254" s="10"/>
      <c r="I254" s="10"/>
      <c r="J254" s="10"/>
      <c r="K254" s="10"/>
    </row>
    <row r="255" spans="1:11" s="3" customFormat="1" x14ac:dyDescent="0.3">
      <c r="A255" s="10"/>
      <c r="B255" s="10"/>
      <c r="C255" s="10"/>
      <c r="D255" s="10"/>
      <c r="E255" s="13"/>
      <c r="F255" s="13"/>
      <c r="G255" s="10"/>
      <c r="H255" s="10"/>
      <c r="I255" s="10"/>
      <c r="J255" s="10"/>
      <c r="K255" s="10"/>
    </row>
    <row r="256" spans="1:11" s="3" customFormat="1" x14ac:dyDescent="0.3">
      <c r="A256" s="10"/>
      <c r="B256" s="10"/>
      <c r="C256" s="10"/>
      <c r="D256" s="10"/>
      <c r="E256" s="13"/>
      <c r="F256" s="13"/>
      <c r="G256" s="10"/>
      <c r="H256" s="10"/>
      <c r="I256" s="10"/>
      <c r="J256" s="10"/>
      <c r="K256" s="10"/>
    </row>
    <row r="257" spans="1:11" s="3" customFormat="1" x14ac:dyDescent="0.3">
      <c r="A257" s="10"/>
      <c r="B257" s="10"/>
      <c r="C257" s="10"/>
      <c r="D257" s="10"/>
      <c r="E257" s="13"/>
      <c r="F257" s="13"/>
      <c r="G257" s="10"/>
      <c r="H257" s="10"/>
      <c r="I257" s="10"/>
      <c r="J257" s="10"/>
      <c r="K257" s="10"/>
    </row>
    <row r="258" spans="1:11" s="3" customFormat="1" x14ac:dyDescent="0.3">
      <c r="A258" s="10"/>
      <c r="B258" s="10"/>
      <c r="C258" s="10"/>
      <c r="D258" s="10"/>
      <c r="E258" s="13"/>
      <c r="F258" s="13"/>
      <c r="G258" s="10"/>
      <c r="H258" s="10"/>
      <c r="I258" s="10"/>
      <c r="J258" s="10"/>
      <c r="K258" s="10"/>
    </row>
    <row r="259" spans="1:11" s="3" customFormat="1" x14ac:dyDescent="0.3">
      <c r="A259" s="10"/>
      <c r="B259" s="10"/>
      <c r="C259" s="10"/>
      <c r="D259" s="10"/>
      <c r="E259" s="13"/>
      <c r="F259" s="13"/>
      <c r="G259" s="10"/>
      <c r="H259" s="10"/>
      <c r="I259" s="10"/>
      <c r="J259" s="10"/>
      <c r="K259" s="10"/>
    </row>
    <row r="260" spans="1:11" s="3" customFormat="1" x14ac:dyDescent="0.3">
      <c r="A260" s="10"/>
      <c r="B260" s="10"/>
      <c r="C260" s="10"/>
      <c r="D260" s="10"/>
      <c r="E260" s="13"/>
      <c r="F260" s="13"/>
      <c r="G260" s="10"/>
      <c r="H260" s="10"/>
      <c r="I260" s="10"/>
      <c r="J260" s="10"/>
      <c r="K260" s="10"/>
    </row>
    <row r="261" spans="1:11" s="3" customFormat="1" x14ac:dyDescent="0.3">
      <c r="A261" s="10"/>
      <c r="B261" s="10"/>
      <c r="C261" s="10"/>
      <c r="D261" s="10"/>
      <c r="E261" s="13"/>
      <c r="F261" s="13"/>
      <c r="G261" s="10"/>
      <c r="H261" s="10"/>
      <c r="I261" s="10"/>
      <c r="J261" s="10"/>
      <c r="K261" s="10"/>
    </row>
    <row r="262" spans="1:11" s="3" customFormat="1" x14ac:dyDescent="0.3">
      <c r="A262" s="10"/>
      <c r="B262" s="10"/>
      <c r="C262" s="10"/>
      <c r="D262" s="10"/>
      <c r="E262" s="13"/>
      <c r="F262" s="13"/>
      <c r="G262" s="10"/>
      <c r="H262" s="10"/>
      <c r="I262" s="10"/>
      <c r="J262" s="10"/>
      <c r="K262" s="10"/>
    </row>
    <row r="263" spans="1:11" s="3" customFormat="1" x14ac:dyDescent="0.3">
      <c r="A263" s="10"/>
      <c r="B263" s="10"/>
      <c r="C263" s="10"/>
      <c r="D263" s="10"/>
      <c r="E263" s="13"/>
      <c r="F263" s="13"/>
      <c r="G263" s="10"/>
      <c r="H263" s="10"/>
      <c r="I263" s="10"/>
      <c r="J263" s="10"/>
      <c r="K263" s="10"/>
    </row>
    <row r="264" spans="1:11" s="3" customFormat="1" x14ac:dyDescent="0.3">
      <c r="A264" s="10"/>
      <c r="B264" s="10"/>
      <c r="C264" s="10"/>
      <c r="D264" s="10"/>
      <c r="E264" s="13"/>
      <c r="F264" s="13"/>
      <c r="G264" s="10"/>
      <c r="H264" s="10"/>
      <c r="I264" s="10"/>
      <c r="J264" s="10"/>
      <c r="K264" s="10"/>
    </row>
    <row r="265" spans="1:11" s="3" customFormat="1" x14ac:dyDescent="0.3">
      <c r="A265" s="10"/>
      <c r="B265" s="10"/>
      <c r="C265" s="10"/>
      <c r="D265" s="10"/>
      <c r="E265" s="13"/>
      <c r="F265" s="13"/>
      <c r="G265" s="10"/>
      <c r="H265" s="10"/>
      <c r="I265" s="10"/>
      <c r="J265" s="10"/>
      <c r="K265" s="10"/>
    </row>
    <row r="266" spans="1:11" s="3" customFormat="1" x14ac:dyDescent="0.3">
      <c r="A266" s="10"/>
      <c r="B266" s="10"/>
      <c r="C266" s="10"/>
      <c r="D266" s="10"/>
      <c r="E266" s="13"/>
      <c r="F266" s="13"/>
      <c r="G266" s="10"/>
      <c r="H266" s="10"/>
      <c r="I266" s="10"/>
      <c r="J266" s="10"/>
      <c r="K266" s="10"/>
    </row>
    <row r="267" spans="1:11" s="3" customFormat="1" x14ac:dyDescent="0.3">
      <c r="A267" s="10"/>
      <c r="B267" s="10"/>
      <c r="C267" s="10"/>
      <c r="D267" s="10"/>
      <c r="E267" s="13"/>
      <c r="F267" s="13"/>
      <c r="G267" s="10"/>
      <c r="H267" s="10"/>
      <c r="I267" s="10"/>
      <c r="J267" s="10"/>
      <c r="K267" s="10"/>
    </row>
    <row r="268" spans="1:11" s="3" customFormat="1" x14ac:dyDescent="0.3">
      <c r="A268" s="10"/>
      <c r="B268" s="10"/>
      <c r="C268" s="10"/>
      <c r="D268" s="10"/>
      <c r="E268" s="13"/>
      <c r="F268" s="13"/>
      <c r="G268" s="10"/>
      <c r="H268" s="10"/>
      <c r="I268" s="10"/>
      <c r="J268" s="10"/>
      <c r="K268" s="10"/>
    </row>
    <row r="269" spans="1:11" s="3" customFormat="1" x14ac:dyDescent="0.3">
      <c r="A269" s="10"/>
      <c r="B269" s="10"/>
      <c r="C269" s="10"/>
      <c r="D269" s="10"/>
      <c r="E269" s="13"/>
      <c r="F269" s="13"/>
      <c r="G269" s="10"/>
      <c r="H269" s="10"/>
      <c r="I269" s="10"/>
      <c r="J269" s="10"/>
      <c r="K269" s="10"/>
    </row>
    <row r="270" spans="1:11" s="3" customFormat="1" x14ac:dyDescent="0.3">
      <c r="A270" s="10"/>
      <c r="B270" s="10"/>
      <c r="C270" s="10"/>
      <c r="D270" s="10"/>
      <c r="E270" s="13"/>
      <c r="F270" s="13"/>
      <c r="G270" s="10"/>
      <c r="H270" s="10"/>
      <c r="I270" s="10"/>
      <c r="J270" s="10"/>
      <c r="K270" s="10"/>
    </row>
    <row r="271" spans="1:11" s="3" customFormat="1" x14ac:dyDescent="0.3">
      <c r="A271" s="10"/>
      <c r="B271" s="10"/>
      <c r="C271" s="10"/>
      <c r="D271" s="10"/>
      <c r="E271" s="13"/>
      <c r="F271" s="13"/>
      <c r="G271" s="10"/>
      <c r="H271" s="10"/>
      <c r="I271" s="10"/>
      <c r="J271" s="10"/>
      <c r="K271" s="10"/>
    </row>
    <row r="272" spans="1:11" s="3" customFormat="1" x14ac:dyDescent="0.3">
      <c r="A272" s="10"/>
      <c r="B272" s="10"/>
      <c r="C272" s="10"/>
      <c r="D272" s="10"/>
      <c r="E272" s="13"/>
      <c r="F272" s="13"/>
      <c r="G272" s="10"/>
      <c r="H272" s="10"/>
      <c r="I272" s="10"/>
      <c r="J272" s="10"/>
      <c r="K272" s="10"/>
    </row>
    <row r="273" spans="1:11" s="3" customFormat="1" x14ac:dyDescent="0.3">
      <c r="A273" s="10"/>
      <c r="B273" s="10"/>
      <c r="C273" s="10"/>
      <c r="D273" s="10"/>
      <c r="E273" s="13"/>
      <c r="F273" s="13"/>
      <c r="G273" s="10"/>
      <c r="H273" s="10"/>
      <c r="I273" s="10"/>
      <c r="J273" s="10"/>
      <c r="K273" s="10"/>
    </row>
    <row r="274" spans="1:11" s="3" customFormat="1" x14ac:dyDescent="0.3">
      <c r="A274" s="10"/>
      <c r="B274" s="10"/>
      <c r="C274" s="10"/>
      <c r="D274" s="10"/>
      <c r="E274" s="13"/>
      <c r="F274" s="13"/>
      <c r="G274" s="10"/>
      <c r="H274" s="10"/>
      <c r="I274" s="10"/>
      <c r="J274" s="10"/>
      <c r="K274" s="10"/>
    </row>
    <row r="275" spans="1:11" s="3" customFormat="1" x14ac:dyDescent="0.3">
      <c r="A275" s="10"/>
      <c r="B275" s="10"/>
      <c r="C275" s="10"/>
      <c r="D275" s="10"/>
      <c r="E275" s="13"/>
      <c r="F275" s="13"/>
      <c r="G275" s="10"/>
      <c r="H275" s="10"/>
      <c r="I275" s="10"/>
      <c r="J275" s="10"/>
      <c r="K275" s="10"/>
    </row>
    <row r="276" spans="1:11" s="3" customFormat="1" x14ac:dyDescent="0.3">
      <c r="A276" s="10"/>
      <c r="B276" s="10"/>
      <c r="C276" s="10"/>
      <c r="D276" s="10"/>
      <c r="E276" s="13"/>
      <c r="F276" s="13"/>
      <c r="G276" s="10"/>
      <c r="H276" s="10"/>
      <c r="I276" s="10"/>
      <c r="J276" s="10"/>
      <c r="K276" s="10"/>
    </row>
    <row r="277" spans="1:11" s="3" customFormat="1" x14ac:dyDescent="0.3">
      <c r="A277" s="10"/>
      <c r="B277" s="10"/>
      <c r="C277" s="10"/>
      <c r="D277" s="10"/>
      <c r="E277" s="13"/>
      <c r="F277" s="13"/>
      <c r="G277" s="10"/>
      <c r="H277" s="10"/>
      <c r="I277" s="10"/>
      <c r="J277" s="10"/>
      <c r="K277" s="10"/>
    </row>
    <row r="278" spans="1:11" s="3" customFormat="1" x14ac:dyDescent="0.3">
      <c r="A278" s="10"/>
      <c r="B278" s="10"/>
      <c r="C278" s="10"/>
      <c r="D278" s="10"/>
      <c r="E278" s="13"/>
      <c r="F278" s="13"/>
      <c r="G278" s="10"/>
      <c r="H278" s="10"/>
      <c r="I278" s="10"/>
      <c r="J278" s="10"/>
      <c r="K278" s="10"/>
    </row>
    <row r="279" spans="1:11" s="3" customFormat="1" x14ac:dyDescent="0.3">
      <c r="A279" s="10"/>
      <c r="B279" s="10"/>
      <c r="C279" s="10"/>
      <c r="D279" s="10"/>
      <c r="E279" s="13"/>
      <c r="F279" s="13"/>
      <c r="G279" s="10"/>
      <c r="H279" s="10"/>
      <c r="I279" s="10"/>
      <c r="J279" s="10"/>
      <c r="K279" s="10"/>
    </row>
    <row r="280" spans="1:11" s="3" customFormat="1" x14ac:dyDescent="0.3">
      <c r="A280" s="10"/>
      <c r="B280" s="10"/>
      <c r="C280" s="10"/>
      <c r="D280" s="10"/>
      <c r="E280" s="13"/>
      <c r="F280" s="13"/>
      <c r="G280" s="10"/>
      <c r="H280" s="10"/>
      <c r="I280" s="10"/>
      <c r="J280" s="10"/>
      <c r="K280" s="10"/>
    </row>
    <row r="281" spans="1:11" s="3" customFormat="1" x14ac:dyDescent="0.3">
      <c r="A281" s="10"/>
      <c r="B281" s="10"/>
      <c r="C281" s="10"/>
      <c r="D281" s="10"/>
      <c r="E281" s="13"/>
      <c r="F281" s="13"/>
      <c r="G281" s="10"/>
      <c r="H281" s="10"/>
      <c r="I281" s="10"/>
      <c r="J281" s="10"/>
      <c r="K281" s="10"/>
    </row>
    <row r="282" spans="1:11" s="3" customFormat="1" x14ac:dyDescent="0.3">
      <c r="A282" s="10"/>
      <c r="B282" s="10"/>
      <c r="C282" s="10"/>
      <c r="D282" s="10"/>
      <c r="E282" s="13"/>
      <c r="F282" s="13"/>
      <c r="G282" s="10"/>
      <c r="H282" s="10"/>
      <c r="I282" s="10"/>
      <c r="J282" s="10"/>
      <c r="K282" s="10"/>
    </row>
    <row r="283" spans="1:11" s="3" customFormat="1" x14ac:dyDescent="0.3">
      <c r="A283" s="10"/>
      <c r="B283" s="10"/>
      <c r="C283" s="10"/>
      <c r="D283" s="10"/>
      <c r="E283" s="13"/>
      <c r="F283" s="13"/>
      <c r="G283" s="10"/>
      <c r="H283" s="10"/>
      <c r="I283" s="10"/>
      <c r="J283" s="10"/>
      <c r="K283" s="10"/>
    </row>
    <row r="284" spans="1:11" s="3" customFormat="1" x14ac:dyDescent="0.3">
      <c r="A284" s="10"/>
      <c r="B284" s="10"/>
      <c r="C284" s="10"/>
      <c r="D284" s="10"/>
      <c r="E284" s="13"/>
      <c r="F284" s="13"/>
      <c r="G284" s="10"/>
      <c r="H284" s="10"/>
      <c r="I284" s="10"/>
      <c r="J284" s="10"/>
      <c r="K284" s="10"/>
    </row>
    <row r="285" spans="1:11" s="3" customFormat="1" x14ac:dyDescent="0.3">
      <c r="A285" s="10"/>
      <c r="B285" s="10"/>
      <c r="C285" s="10"/>
      <c r="D285" s="10"/>
      <c r="E285" s="13"/>
      <c r="F285" s="13"/>
      <c r="G285" s="10"/>
      <c r="H285" s="10"/>
      <c r="I285" s="10"/>
      <c r="J285" s="10"/>
      <c r="K285" s="10"/>
    </row>
    <row r="286" spans="1:11" s="3" customFormat="1" x14ac:dyDescent="0.3">
      <c r="A286" s="10"/>
      <c r="B286" s="10"/>
      <c r="C286" s="10"/>
      <c r="D286" s="10"/>
      <c r="E286" s="13"/>
      <c r="F286" s="13"/>
      <c r="G286" s="10"/>
      <c r="H286" s="10"/>
      <c r="I286" s="10"/>
      <c r="J286" s="10"/>
      <c r="K286" s="10"/>
    </row>
    <row r="287" spans="1:11" s="3" customFormat="1" x14ac:dyDescent="0.3">
      <c r="A287" s="10"/>
      <c r="B287" s="10"/>
      <c r="C287" s="10"/>
      <c r="D287" s="10"/>
      <c r="E287" s="13"/>
      <c r="F287" s="13"/>
      <c r="G287" s="10"/>
      <c r="H287" s="10"/>
      <c r="I287" s="10"/>
      <c r="J287" s="10"/>
      <c r="K287" s="10"/>
    </row>
    <row r="288" spans="1:11" s="3" customFormat="1" x14ac:dyDescent="0.3">
      <c r="A288" s="10"/>
      <c r="B288" s="10"/>
      <c r="C288" s="10"/>
      <c r="D288" s="10"/>
      <c r="E288" s="13"/>
      <c r="F288" s="13"/>
      <c r="G288" s="10"/>
      <c r="H288" s="10"/>
      <c r="I288" s="10"/>
      <c r="J288" s="10"/>
      <c r="K288" s="10"/>
    </row>
    <row r="289" spans="1:11" s="3" customFormat="1" x14ac:dyDescent="0.3">
      <c r="A289" s="10"/>
      <c r="B289" s="10"/>
      <c r="C289" s="10"/>
      <c r="D289" s="10"/>
      <c r="E289" s="13"/>
      <c r="F289" s="13"/>
      <c r="G289" s="10"/>
      <c r="H289" s="10"/>
      <c r="I289" s="10"/>
      <c r="J289" s="10"/>
      <c r="K289" s="10"/>
    </row>
    <row r="290" spans="1:11" s="3" customFormat="1" x14ac:dyDescent="0.3">
      <c r="A290" s="10"/>
      <c r="B290" s="10"/>
      <c r="C290" s="10"/>
      <c r="D290" s="10"/>
      <c r="E290" s="13"/>
      <c r="F290" s="13"/>
      <c r="G290" s="10"/>
      <c r="H290" s="10"/>
      <c r="I290" s="10"/>
      <c r="J290" s="10"/>
      <c r="K290" s="10"/>
    </row>
    <row r="291" spans="1:11" s="3" customFormat="1" x14ac:dyDescent="0.3">
      <c r="A291" s="10"/>
      <c r="B291" s="10"/>
      <c r="C291" s="10"/>
      <c r="D291" s="10"/>
      <c r="E291" s="13"/>
      <c r="F291" s="13"/>
      <c r="G291" s="10"/>
      <c r="H291" s="10"/>
      <c r="I291" s="10"/>
      <c r="J291" s="10"/>
      <c r="K291" s="10"/>
    </row>
    <row r="292" spans="1:11" s="3" customFormat="1" x14ac:dyDescent="0.3">
      <c r="A292" s="10"/>
      <c r="B292" s="10"/>
      <c r="C292" s="10"/>
      <c r="D292" s="10"/>
      <c r="E292" s="13"/>
      <c r="F292" s="13"/>
      <c r="G292" s="10"/>
      <c r="H292" s="10"/>
      <c r="I292" s="10"/>
      <c r="J292" s="10"/>
      <c r="K292" s="10"/>
    </row>
    <row r="293" spans="1:11" s="3" customFormat="1" x14ac:dyDescent="0.3">
      <c r="A293" s="10"/>
      <c r="B293" s="10"/>
      <c r="C293" s="10"/>
      <c r="D293" s="10"/>
      <c r="E293" s="13"/>
      <c r="F293" s="13"/>
      <c r="G293" s="10"/>
      <c r="H293" s="10"/>
      <c r="I293" s="10"/>
      <c r="J293" s="10"/>
      <c r="K293" s="10"/>
    </row>
    <row r="294" spans="1:11" s="3" customFormat="1" x14ac:dyDescent="0.3">
      <c r="A294" s="10"/>
      <c r="B294" s="10"/>
      <c r="C294" s="10"/>
      <c r="D294" s="10"/>
      <c r="E294" s="13"/>
      <c r="F294" s="13"/>
      <c r="G294" s="10"/>
      <c r="H294" s="10"/>
      <c r="I294" s="10"/>
      <c r="J294" s="10"/>
      <c r="K294" s="10"/>
    </row>
    <row r="295" spans="1:11" s="3" customFormat="1" x14ac:dyDescent="0.3">
      <c r="A295" s="10"/>
      <c r="B295" s="10"/>
      <c r="C295" s="10"/>
      <c r="D295" s="10"/>
      <c r="E295" s="13"/>
      <c r="F295" s="13"/>
      <c r="G295" s="10"/>
      <c r="H295" s="10"/>
      <c r="I295" s="10"/>
      <c r="J295" s="10"/>
      <c r="K295" s="10"/>
    </row>
    <row r="296" spans="1:11" s="3" customFormat="1" x14ac:dyDescent="0.3">
      <c r="A296" s="10"/>
      <c r="B296" s="10"/>
      <c r="C296" s="10"/>
      <c r="D296" s="10"/>
      <c r="E296" s="13"/>
      <c r="F296" s="13"/>
      <c r="G296" s="10"/>
      <c r="H296" s="10"/>
      <c r="I296" s="10"/>
      <c r="J296" s="10"/>
      <c r="K296" s="10"/>
    </row>
    <row r="297" spans="1:11" s="3" customFormat="1" x14ac:dyDescent="0.3">
      <c r="A297" s="10"/>
      <c r="B297" s="10"/>
      <c r="C297" s="10"/>
      <c r="D297" s="10"/>
      <c r="E297" s="13"/>
      <c r="F297" s="13"/>
      <c r="G297" s="10"/>
      <c r="H297" s="10"/>
      <c r="I297" s="10"/>
      <c r="J297" s="10"/>
      <c r="K297" s="10"/>
    </row>
    <row r="298" spans="1:11" s="3" customFormat="1" x14ac:dyDescent="0.3">
      <c r="A298" s="10"/>
      <c r="B298" s="10"/>
      <c r="C298" s="10"/>
      <c r="D298" s="10"/>
      <c r="E298" s="13"/>
      <c r="F298" s="13"/>
      <c r="G298" s="10"/>
      <c r="H298" s="10"/>
      <c r="I298" s="10"/>
      <c r="J298" s="10"/>
      <c r="K298" s="10"/>
    </row>
    <row r="299" spans="1:11" s="3" customFormat="1" x14ac:dyDescent="0.3">
      <c r="A299" s="10"/>
      <c r="B299" s="10"/>
      <c r="C299" s="10"/>
      <c r="D299" s="10"/>
      <c r="E299" s="13"/>
      <c r="F299" s="13"/>
      <c r="G299" s="10"/>
      <c r="H299" s="10"/>
      <c r="I299" s="10"/>
      <c r="J299" s="10"/>
      <c r="K299" s="10"/>
    </row>
    <row r="300" spans="1:11" s="3" customFormat="1" x14ac:dyDescent="0.3">
      <c r="A300" s="10"/>
      <c r="B300" s="10"/>
      <c r="C300" s="10"/>
      <c r="D300" s="10"/>
      <c r="E300" s="13"/>
      <c r="F300" s="13"/>
      <c r="G300" s="10"/>
      <c r="H300" s="10"/>
      <c r="I300" s="10"/>
      <c r="J300" s="10"/>
      <c r="K300" s="10"/>
    </row>
    <row r="301" spans="1:11" s="3" customFormat="1" x14ac:dyDescent="0.3">
      <c r="A301" s="10"/>
      <c r="B301" s="10"/>
      <c r="C301" s="10"/>
      <c r="D301" s="10"/>
      <c r="E301" s="13"/>
      <c r="F301" s="13"/>
      <c r="G301" s="10"/>
      <c r="H301" s="10"/>
      <c r="I301" s="10"/>
      <c r="J301" s="10"/>
      <c r="K301" s="10"/>
    </row>
    <row r="302" spans="1:11" s="3" customFormat="1" x14ac:dyDescent="0.3">
      <c r="A302" s="10"/>
      <c r="B302" s="10"/>
      <c r="C302" s="10"/>
      <c r="D302" s="10"/>
      <c r="E302" s="13"/>
      <c r="F302" s="13"/>
      <c r="G302" s="10"/>
      <c r="H302" s="10"/>
      <c r="I302" s="10"/>
      <c r="J302" s="10"/>
      <c r="K302" s="10"/>
    </row>
    <row r="303" spans="1:11" s="3" customFormat="1" x14ac:dyDescent="0.3">
      <c r="A303" s="10"/>
      <c r="B303" s="10"/>
      <c r="C303" s="10"/>
      <c r="D303" s="10"/>
      <c r="E303" s="13"/>
      <c r="F303" s="13"/>
      <c r="G303" s="10"/>
      <c r="H303" s="10"/>
      <c r="I303" s="10"/>
      <c r="J303" s="10"/>
      <c r="K303" s="10"/>
    </row>
    <row r="304" spans="1:11" s="3" customFormat="1" x14ac:dyDescent="0.3">
      <c r="A304" s="10"/>
      <c r="B304" s="10"/>
      <c r="C304" s="10"/>
      <c r="D304" s="10"/>
      <c r="E304" s="13"/>
      <c r="F304" s="13"/>
      <c r="G304" s="10"/>
      <c r="H304" s="10"/>
      <c r="I304" s="10"/>
      <c r="J304" s="10"/>
      <c r="K304" s="10"/>
    </row>
    <row r="305" spans="1:11" s="3" customFormat="1" x14ac:dyDescent="0.3">
      <c r="A305" s="10"/>
      <c r="B305" s="10"/>
      <c r="C305" s="10"/>
      <c r="D305" s="10"/>
      <c r="E305" s="13"/>
      <c r="F305" s="13"/>
      <c r="G305" s="10"/>
      <c r="H305" s="10"/>
      <c r="I305" s="10"/>
      <c r="J305" s="10"/>
      <c r="K305" s="10"/>
    </row>
    <row r="306" spans="1:11" s="3" customFormat="1" x14ac:dyDescent="0.3">
      <c r="A306" s="10"/>
      <c r="B306" s="10"/>
      <c r="C306" s="10"/>
      <c r="D306" s="10"/>
      <c r="E306" s="13"/>
      <c r="F306" s="13"/>
      <c r="G306" s="10"/>
      <c r="H306" s="10"/>
      <c r="I306" s="10"/>
      <c r="J306" s="10"/>
      <c r="K306" s="10"/>
    </row>
    <row r="307" spans="1:11" s="3" customFormat="1" x14ac:dyDescent="0.3">
      <c r="A307" s="10"/>
      <c r="B307" s="10"/>
      <c r="C307" s="10"/>
      <c r="D307" s="10"/>
      <c r="E307" s="13"/>
      <c r="F307" s="13"/>
      <c r="G307" s="10"/>
      <c r="H307" s="10"/>
      <c r="I307" s="10"/>
      <c r="J307" s="10"/>
      <c r="K307" s="10"/>
    </row>
    <row r="308" spans="1:11" s="3" customFormat="1" x14ac:dyDescent="0.3">
      <c r="A308" s="10"/>
      <c r="B308" s="10"/>
      <c r="C308" s="10"/>
      <c r="D308" s="10"/>
      <c r="E308" s="13"/>
      <c r="F308" s="13"/>
      <c r="G308" s="10"/>
      <c r="H308" s="10"/>
      <c r="I308" s="10"/>
      <c r="J308" s="10"/>
      <c r="K308" s="10"/>
    </row>
    <row r="309" spans="1:11" s="3" customFormat="1" x14ac:dyDescent="0.3">
      <c r="A309" s="10"/>
      <c r="B309" s="10"/>
      <c r="C309" s="10"/>
      <c r="D309" s="10"/>
      <c r="E309" s="13"/>
      <c r="F309" s="13"/>
      <c r="G309" s="10"/>
      <c r="H309" s="10"/>
      <c r="I309" s="10"/>
      <c r="J309" s="10"/>
      <c r="K309" s="10"/>
    </row>
    <row r="310" spans="1:11" s="3" customFormat="1" x14ac:dyDescent="0.3">
      <c r="A310" s="10"/>
      <c r="B310" s="10"/>
      <c r="C310" s="10"/>
      <c r="D310" s="10"/>
      <c r="E310" s="13"/>
      <c r="F310" s="13"/>
      <c r="G310" s="10"/>
      <c r="H310" s="10"/>
      <c r="I310" s="10"/>
      <c r="J310" s="10"/>
      <c r="K310" s="10"/>
    </row>
    <row r="311" spans="1:11" s="3" customFormat="1" x14ac:dyDescent="0.3">
      <c r="A311" s="10"/>
      <c r="B311" s="10"/>
      <c r="C311" s="10"/>
      <c r="D311" s="10"/>
      <c r="E311" s="13"/>
      <c r="F311" s="13"/>
      <c r="G311" s="10"/>
      <c r="H311" s="10"/>
      <c r="I311" s="10"/>
      <c r="J311" s="10"/>
      <c r="K311" s="10"/>
    </row>
    <row r="312" spans="1:11" s="3" customFormat="1" x14ac:dyDescent="0.3">
      <c r="A312" s="10"/>
      <c r="B312" s="10"/>
      <c r="C312" s="10"/>
      <c r="D312" s="10"/>
      <c r="E312" s="13"/>
      <c r="F312" s="13"/>
      <c r="G312" s="10"/>
      <c r="H312" s="10"/>
      <c r="I312" s="10"/>
      <c r="J312" s="10"/>
      <c r="K312" s="10"/>
    </row>
    <row r="313" spans="1:11" s="3" customFormat="1" x14ac:dyDescent="0.3">
      <c r="A313" s="10"/>
      <c r="B313" s="10"/>
      <c r="C313" s="10"/>
      <c r="D313" s="10"/>
      <c r="E313" s="13"/>
      <c r="F313" s="13"/>
      <c r="G313" s="10"/>
      <c r="H313" s="10"/>
      <c r="I313" s="10"/>
      <c r="J313" s="10"/>
      <c r="K313" s="10"/>
    </row>
    <row r="314" spans="1:11" s="3" customFormat="1" x14ac:dyDescent="0.3">
      <c r="A314" s="10"/>
      <c r="B314" s="10"/>
      <c r="C314" s="10"/>
      <c r="D314" s="10"/>
      <c r="E314" s="13"/>
      <c r="F314" s="13"/>
      <c r="G314" s="10"/>
      <c r="H314" s="10"/>
      <c r="I314" s="10"/>
      <c r="J314" s="10"/>
      <c r="K314" s="10"/>
    </row>
    <row r="315" spans="1:11" s="3" customFormat="1" x14ac:dyDescent="0.3">
      <c r="A315" s="10"/>
      <c r="B315" s="10"/>
      <c r="C315" s="10"/>
      <c r="D315" s="10"/>
      <c r="E315" s="13"/>
      <c r="F315" s="13"/>
      <c r="G315" s="10"/>
      <c r="H315" s="10"/>
      <c r="I315" s="10"/>
      <c r="J315" s="10"/>
      <c r="K315" s="10"/>
    </row>
    <row r="316" spans="1:11" s="3" customFormat="1" x14ac:dyDescent="0.3">
      <c r="A316" s="10"/>
      <c r="B316" s="10"/>
      <c r="C316" s="10"/>
      <c r="D316" s="10"/>
      <c r="E316" s="13"/>
      <c r="F316" s="13"/>
      <c r="G316" s="10"/>
      <c r="H316" s="10"/>
      <c r="I316" s="10"/>
      <c r="J316" s="10"/>
      <c r="K316" s="10"/>
    </row>
    <row r="317" spans="1:11" s="3" customFormat="1" x14ac:dyDescent="0.3">
      <c r="A317" s="10"/>
      <c r="B317" s="10"/>
      <c r="C317" s="10"/>
      <c r="D317" s="10"/>
      <c r="E317" s="13"/>
      <c r="F317" s="13"/>
      <c r="G317" s="10"/>
      <c r="H317" s="10"/>
      <c r="I317" s="10"/>
      <c r="J317" s="10"/>
      <c r="K317" s="10"/>
    </row>
    <row r="318" spans="1:11" s="3" customFormat="1" x14ac:dyDescent="0.3">
      <c r="A318" s="10"/>
      <c r="B318" s="10"/>
      <c r="C318" s="10"/>
      <c r="D318" s="10"/>
      <c r="E318" s="13"/>
      <c r="F318" s="13"/>
      <c r="G318" s="10"/>
      <c r="H318" s="10"/>
      <c r="I318" s="10"/>
      <c r="J318" s="10"/>
      <c r="K318" s="10"/>
    </row>
    <row r="319" spans="1:11" s="3" customFormat="1" x14ac:dyDescent="0.3">
      <c r="A319" s="10"/>
      <c r="B319" s="10"/>
      <c r="C319" s="10"/>
      <c r="D319" s="10"/>
      <c r="E319" s="13"/>
      <c r="F319" s="13"/>
      <c r="G319" s="10"/>
      <c r="H319" s="10"/>
      <c r="I319" s="10"/>
      <c r="J319" s="10"/>
      <c r="K319" s="10"/>
    </row>
    <row r="320" spans="1:11" s="3" customFormat="1" x14ac:dyDescent="0.3">
      <c r="A320" s="10"/>
      <c r="B320" s="10"/>
      <c r="C320" s="10"/>
      <c r="D320" s="10"/>
      <c r="E320" s="13"/>
      <c r="F320" s="13"/>
      <c r="G320" s="10"/>
      <c r="H320" s="10"/>
      <c r="I320" s="10"/>
      <c r="J320" s="10"/>
      <c r="K320" s="10"/>
    </row>
    <row r="321" spans="1:11" s="3" customFormat="1" x14ac:dyDescent="0.3">
      <c r="A321" s="10"/>
      <c r="B321" s="10"/>
      <c r="C321" s="10"/>
      <c r="D321" s="10"/>
      <c r="E321" s="13"/>
      <c r="F321" s="13"/>
      <c r="G321" s="10"/>
      <c r="H321" s="10"/>
      <c r="I321" s="10"/>
      <c r="J321" s="10"/>
      <c r="K321" s="10"/>
    </row>
    <row r="322" spans="1:11" s="3" customFormat="1" x14ac:dyDescent="0.3">
      <c r="A322" s="10"/>
      <c r="B322" s="10"/>
      <c r="C322" s="10"/>
      <c r="D322" s="10"/>
      <c r="E322" s="13"/>
      <c r="F322" s="13"/>
      <c r="G322" s="10"/>
      <c r="H322" s="10"/>
      <c r="I322" s="10"/>
      <c r="J322" s="10"/>
      <c r="K322" s="10"/>
    </row>
    <row r="323" spans="1:11" s="3" customFormat="1" x14ac:dyDescent="0.3">
      <c r="A323" s="10"/>
      <c r="B323" s="10"/>
      <c r="C323" s="10"/>
      <c r="D323" s="10"/>
      <c r="E323" s="13"/>
      <c r="F323" s="13"/>
      <c r="G323" s="10"/>
      <c r="H323" s="10"/>
      <c r="I323" s="10"/>
      <c r="J323" s="10"/>
      <c r="K323" s="10"/>
    </row>
    <row r="324" spans="1:11" s="3" customFormat="1" x14ac:dyDescent="0.3">
      <c r="A324" s="10"/>
      <c r="B324" s="10"/>
      <c r="C324" s="10"/>
      <c r="D324" s="10"/>
      <c r="E324" s="13"/>
      <c r="F324" s="13"/>
      <c r="G324" s="10"/>
      <c r="H324" s="10"/>
      <c r="I324" s="10"/>
      <c r="J324" s="10"/>
      <c r="K324" s="10"/>
    </row>
    <row r="325" spans="1:11" s="3" customFormat="1" x14ac:dyDescent="0.3">
      <c r="A325" s="10"/>
      <c r="B325" s="10"/>
      <c r="C325" s="10"/>
      <c r="D325" s="10"/>
      <c r="E325" s="13"/>
      <c r="F325" s="13"/>
      <c r="G325" s="10"/>
      <c r="H325" s="10"/>
      <c r="I325" s="10"/>
      <c r="J325" s="10"/>
      <c r="K325" s="10"/>
    </row>
    <row r="326" spans="1:11" s="3" customFormat="1" x14ac:dyDescent="0.3">
      <c r="A326" s="10"/>
      <c r="B326" s="10"/>
      <c r="C326" s="10"/>
      <c r="D326" s="10"/>
      <c r="E326" s="13"/>
      <c r="F326" s="13"/>
      <c r="G326" s="10"/>
      <c r="H326" s="10"/>
      <c r="I326" s="10"/>
      <c r="J326" s="10"/>
      <c r="K326" s="10"/>
    </row>
    <row r="327" spans="1:11" s="3" customFormat="1" x14ac:dyDescent="0.3">
      <c r="A327" s="10"/>
      <c r="B327" s="10"/>
      <c r="C327" s="10"/>
      <c r="D327" s="10"/>
      <c r="E327" s="13"/>
      <c r="F327" s="13"/>
      <c r="G327" s="10"/>
      <c r="H327" s="10"/>
      <c r="I327" s="10"/>
      <c r="J327" s="10"/>
      <c r="K327" s="10"/>
    </row>
    <row r="328" spans="1:11" s="3" customFormat="1" x14ac:dyDescent="0.3">
      <c r="A328" s="10"/>
      <c r="B328" s="10"/>
      <c r="C328" s="10"/>
      <c r="D328" s="10"/>
      <c r="E328" s="13"/>
      <c r="F328" s="13"/>
      <c r="G328" s="10"/>
      <c r="H328" s="10"/>
      <c r="I328" s="10"/>
      <c r="J328" s="10"/>
      <c r="K328" s="10"/>
    </row>
    <row r="329" spans="1:11" s="3" customFormat="1" x14ac:dyDescent="0.3">
      <c r="A329" s="10"/>
      <c r="B329" s="10"/>
      <c r="C329" s="10"/>
      <c r="D329" s="10"/>
      <c r="E329" s="13"/>
      <c r="F329" s="13"/>
      <c r="G329" s="10"/>
      <c r="H329" s="10"/>
      <c r="I329" s="10"/>
      <c r="J329" s="10"/>
      <c r="K329" s="10"/>
    </row>
    <row r="330" spans="1:11" s="3" customFormat="1" x14ac:dyDescent="0.3">
      <c r="A330" s="10"/>
      <c r="B330" s="10"/>
      <c r="C330" s="10"/>
      <c r="D330" s="10"/>
      <c r="E330" s="13"/>
      <c r="F330" s="13"/>
      <c r="G330" s="10"/>
      <c r="H330" s="10"/>
      <c r="I330" s="10"/>
      <c r="J330" s="10"/>
      <c r="K330" s="10"/>
    </row>
    <row r="331" spans="1:11" s="3" customFormat="1" x14ac:dyDescent="0.3">
      <c r="A331" s="10"/>
      <c r="B331" s="10"/>
      <c r="C331" s="10"/>
      <c r="D331" s="10"/>
      <c r="E331" s="13"/>
      <c r="F331" s="13"/>
      <c r="G331" s="10"/>
      <c r="H331" s="10"/>
      <c r="I331" s="10"/>
      <c r="J331" s="10"/>
      <c r="K331" s="10"/>
    </row>
    <row r="332" spans="1:11" s="3" customFormat="1" x14ac:dyDescent="0.3">
      <c r="A332" s="10"/>
      <c r="B332" s="10"/>
      <c r="C332" s="10"/>
      <c r="D332" s="10"/>
      <c r="E332" s="13"/>
      <c r="F332" s="13"/>
      <c r="G332" s="10"/>
      <c r="H332" s="10"/>
      <c r="I332" s="10"/>
      <c r="J332" s="10"/>
      <c r="K332" s="10"/>
    </row>
    <row r="333" spans="1:11" s="3" customFormat="1" x14ac:dyDescent="0.3">
      <c r="A333" s="10"/>
      <c r="B333" s="10"/>
      <c r="C333" s="10"/>
      <c r="D333" s="10"/>
      <c r="E333" s="13"/>
      <c r="F333" s="13"/>
      <c r="G333" s="10"/>
      <c r="H333" s="10"/>
      <c r="I333" s="10"/>
      <c r="J333" s="10"/>
      <c r="K333" s="10"/>
    </row>
    <row r="334" spans="1:11" s="3" customFormat="1" x14ac:dyDescent="0.3">
      <c r="A334" s="10"/>
      <c r="B334" s="10"/>
      <c r="C334" s="10"/>
      <c r="D334" s="10"/>
      <c r="E334" s="13"/>
      <c r="F334" s="13"/>
      <c r="G334" s="10"/>
      <c r="H334" s="10"/>
      <c r="I334" s="10"/>
      <c r="J334" s="10"/>
      <c r="K334" s="10"/>
    </row>
    <row r="335" spans="1:11" s="3" customFormat="1" x14ac:dyDescent="0.3">
      <c r="A335" s="10"/>
      <c r="B335" s="10"/>
      <c r="C335" s="10"/>
      <c r="D335" s="10"/>
      <c r="E335" s="13"/>
      <c r="F335" s="13"/>
      <c r="G335" s="10"/>
      <c r="H335" s="10"/>
      <c r="I335" s="10"/>
      <c r="J335" s="10"/>
      <c r="K335" s="10"/>
    </row>
    <row r="336" spans="1:11" s="3" customFormat="1" x14ac:dyDescent="0.3">
      <c r="A336" s="10"/>
      <c r="B336" s="10"/>
      <c r="C336" s="10"/>
      <c r="D336" s="10"/>
      <c r="E336" s="13"/>
      <c r="F336" s="13"/>
      <c r="G336" s="10"/>
      <c r="H336" s="10"/>
      <c r="I336" s="10"/>
      <c r="J336" s="10"/>
      <c r="K336" s="10"/>
    </row>
    <row r="337" spans="1:11" s="3" customFormat="1" x14ac:dyDescent="0.3">
      <c r="A337" s="10"/>
      <c r="B337" s="10"/>
      <c r="C337" s="10"/>
      <c r="D337" s="10"/>
      <c r="E337" s="13"/>
      <c r="F337" s="13"/>
      <c r="G337" s="10"/>
      <c r="H337" s="10"/>
      <c r="I337" s="10"/>
      <c r="J337" s="10"/>
      <c r="K337" s="10"/>
    </row>
    <row r="338" spans="1:11" s="3" customFormat="1" x14ac:dyDescent="0.3">
      <c r="A338" s="10"/>
      <c r="B338" s="10"/>
      <c r="C338" s="10"/>
      <c r="D338" s="10"/>
      <c r="E338" s="13"/>
      <c r="F338" s="13"/>
      <c r="G338" s="10"/>
      <c r="H338" s="10"/>
      <c r="I338" s="10"/>
      <c r="J338" s="10"/>
      <c r="K338" s="10"/>
    </row>
    <row r="339" spans="1:11" s="3" customFormat="1" x14ac:dyDescent="0.3">
      <c r="A339" s="10"/>
      <c r="B339" s="10"/>
      <c r="C339" s="10"/>
      <c r="D339" s="10"/>
      <c r="E339" s="13"/>
      <c r="F339" s="13"/>
      <c r="G339" s="10"/>
      <c r="H339" s="10"/>
      <c r="I339" s="10"/>
      <c r="J339" s="10"/>
      <c r="K339" s="10"/>
    </row>
    <row r="340" spans="1:11" s="3" customFormat="1" x14ac:dyDescent="0.3">
      <c r="A340" s="10"/>
      <c r="B340" s="10"/>
      <c r="C340" s="10"/>
      <c r="D340" s="10"/>
      <c r="E340" s="13"/>
      <c r="F340" s="13"/>
      <c r="G340" s="10"/>
      <c r="H340" s="10"/>
      <c r="I340" s="10"/>
      <c r="J340" s="10"/>
      <c r="K340" s="10"/>
    </row>
    <row r="341" spans="1:11" s="3" customFormat="1" x14ac:dyDescent="0.3">
      <c r="A341" s="10"/>
      <c r="B341" s="10"/>
      <c r="C341" s="10"/>
      <c r="D341" s="10"/>
      <c r="E341" s="13"/>
      <c r="F341" s="13"/>
      <c r="G341" s="10"/>
      <c r="H341" s="10"/>
      <c r="I341" s="10"/>
      <c r="J341" s="10"/>
      <c r="K341" s="10"/>
    </row>
    <row r="342" spans="1:11" s="3" customFormat="1" x14ac:dyDescent="0.3">
      <c r="A342" s="10"/>
      <c r="B342" s="10"/>
      <c r="C342" s="10"/>
      <c r="D342" s="10"/>
      <c r="E342" s="13"/>
      <c r="F342" s="13"/>
      <c r="G342" s="10"/>
      <c r="H342" s="10"/>
      <c r="I342" s="10"/>
      <c r="J342" s="10"/>
      <c r="K342" s="10"/>
    </row>
    <row r="343" spans="1:11" s="3" customFormat="1" x14ac:dyDescent="0.3">
      <c r="A343" s="10"/>
      <c r="B343" s="10"/>
      <c r="C343" s="10"/>
      <c r="D343" s="10"/>
      <c r="E343" s="13"/>
      <c r="F343" s="13"/>
      <c r="G343" s="10"/>
      <c r="H343" s="10"/>
      <c r="I343" s="10"/>
      <c r="J343" s="10"/>
      <c r="K343" s="10"/>
    </row>
    <row r="344" spans="1:11" s="3" customFormat="1" x14ac:dyDescent="0.3">
      <c r="A344" s="10"/>
      <c r="B344" s="10"/>
      <c r="C344" s="10"/>
      <c r="D344" s="10"/>
      <c r="E344" s="13"/>
      <c r="F344" s="13"/>
      <c r="G344" s="10"/>
      <c r="H344" s="10"/>
      <c r="I344" s="10"/>
      <c r="J344" s="10"/>
      <c r="K344" s="10"/>
    </row>
    <row r="345" spans="1:11" s="3" customFormat="1" x14ac:dyDescent="0.3">
      <c r="A345" s="10"/>
      <c r="B345" s="10"/>
      <c r="C345" s="10"/>
      <c r="D345" s="10"/>
      <c r="E345" s="13"/>
      <c r="F345" s="13"/>
      <c r="G345" s="10"/>
      <c r="H345" s="10"/>
      <c r="I345" s="10"/>
      <c r="J345" s="10"/>
      <c r="K345" s="10"/>
    </row>
    <row r="346" spans="1:11" s="3" customFormat="1" x14ac:dyDescent="0.3">
      <c r="A346" s="10"/>
      <c r="B346" s="10"/>
      <c r="C346" s="10"/>
      <c r="D346" s="10"/>
      <c r="E346" s="13"/>
      <c r="F346" s="13"/>
      <c r="G346" s="10"/>
      <c r="H346" s="10"/>
      <c r="I346" s="10"/>
      <c r="J346" s="10"/>
      <c r="K346" s="10"/>
    </row>
    <row r="347" spans="1:11" s="3" customFormat="1" x14ac:dyDescent="0.3">
      <c r="A347" s="10"/>
      <c r="B347" s="10"/>
      <c r="C347" s="10"/>
      <c r="D347" s="10"/>
      <c r="E347" s="13"/>
      <c r="F347" s="13"/>
      <c r="G347" s="10"/>
      <c r="H347" s="10"/>
      <c r="I347" s="10"/>
      <c r="J347" s="10"/>
      <c r="K347" s="10"/>
    </row>
    <row r="348" spans="1:11" s="3" customFormat="1" x14ac:dyDescent="0.3">
      <c r="A348" s="10"/>
      <c r="B348" s="10"/>
      <c r="C348" s="10"/>
      <c r="D348" s="10"/>
      <c r="E348" s="13"/>
      <c r="F348" s="13"/>
      <c r="G348" s="10"/>
      <c r="H348" s="10"/>
      <c r="I348" s="10"/>
      <c r="J348" s="10"/>
      <c r="K348" s="10"/>
    </row>
    <row r="349" spans="1:11" s="3" customFormat="1" x14ac:dyDescent="0.3">
      <c r="A349" s="10"/>
      <c r="B349" s="10"/>
      <c r="C349" s="10"/>
      <c r="D349" s="10"/>
      <c r="E349" s="13"/>
      <c r="F349" s="13"/>
      <c r="G349" s="10"/>
      <c r="H349" s="10"/>
      <c r="I349" s="10"/>
      <c r="J349" s="10"/>
      <c r="K349" s="10"/>
    </row>
    <row r="350" spans="1:11" s="3" customFormat="1" x14ac:dyDescent="0.3">
      <c r="A350" s="10"/>
      <c r="B350" s="10"/>
      <c r="C350" s="10"/>
      <c r="D350" s="10"/>
      <c r="E350" s="13"/>
      <c r="F350" s="13"/>
      <c r="G350" s="10"/>
      <c r="H350" s="10"/>
      <c r="I350" s="10"/>
      <c r="J350" s="10"/>
      <c r="K350" s="10"/>
    </row>
    <row r="351" spans="1:11" s="3" customFormat="1" x14ac:dyDescent="0.3">
      <c r="A351" s="10"/>
      <c r="B351" s="10"/>
      <c r="C351" s="10"/>
      <c r="D351" s="10"/>
      <c r="E351" s="13"/>
      <c r="F351" s="13"/>
      <c r="G351" s="10"/>
      <c r="H351" s="10"/>
      <c r="I351" s="10"/>
      <c r="J351" s="10"/>
      <c r="K351" s="10"/>
    </row>
    <row r="352" spans="1:11" s="3" customFormat="1" x14ac:dyDescent="0.3">
      <c r="A352" s="10"/>
      <c r="B352" s="10"/>
      <c r="C352" s="10"/>
      <c r="D352" s="10"/>
      <c r="E352" s="13"/>
      <c r="F352" s="13"/>
      <c r="G352" s="10"/>
      <c r="H352" s="10"/>
      <c r="I352" s="10"/>
      <c r="J352" s="10"/>
      <c r="K352" s="10"/>
    </row>
    <row r="353" spans="1:11" s="3" customFormat="1" x14ac:dyDescent="0.3">
      <c r="A353" s="10"/>
      <c r="B353" s="10"/>
      <c r="C353" s="10"/>
      <c r="D353" s="10"/>
      <c r="E353" s="13"/>
      <c r="F353" s="13"/>
      <c r="G353" s="10"/>
      <c r="H353" s="10"/>
      <c r="I353" s="10"/>
      <c r="J353" s="10"/>
      <c r="K353" s="10"/>
    </row>
    <row r="354" spans="1:11" s="3" customFormat="1" x14ac:dyDescent="0.3">
      <c r="A354" s="10"/>
      <c r="B354" s="10"/>
      <c r="C354" s="10"/>
      <c r="D354" s="10"/>
      <c r="E354" s="13"/>
      <c r="F354" s="13"/>
      <c r="G354" s="10"/>
      <c r="H354" s="10"/>
      <c r="I354" s="10"/>
      <c r="J354" s="10"/>
      <c r="K354" s="10"/>
    </row>
    <row r="355" spans="1:11" s="3" customFormat="1" x14ac:dyDescent="0.3">
      <c r="A355" s="10"/>
      <c r="B355" s="10"/>
      <c r="C355" s="10"/>
      <c r="D355" s="10"/>
      <c r="E355" s="13"/>
      <c r="F355" s="13"/>
      <c r="G355" s="10"/>
      <c r="H355" s="10"/>
      <c r="I355" s="10"/>
      <c r="J355" s="10"/>
      <c r="K355" s="10"/>
    </row>
    <row r="356" spans="1:11" s="3" customFormat="1" x14ac:dyDescent="0.3">
      <c r="A356" s="10"/>
      <c r="B356" s="10"/>
      <c r="C356" s="10"/>
      <c r="D356" s="10"/>
      <c r="E356" s="13"/>
      <c r="F356" s="13"/>
      <c r="G356" s="10"/>
      <c r="H356" s="10"/>
      <c r="I356" s="10"/>
      <c r="J356" s="10"/>
      <c r="K356" s="10"/>
    </row>
    <row r="357" spans="1:11" s="3" customFormat="1" x14ac:dyDescent="0.3">
      <c r="A357" s="10"/>
      <c r="B357" s="10"/>
      <c r="C357" s="10"/>
      <c r="D357" s="10"/>
      <c r="E357" s="13"/>
      <c r="F357" s="13"/>
      <c r="G357" s="10"/>
      <c r="H357" s="10"/>
      <c r="I357" s="10"/>
      <c r="J357" s="10"/>
      <c r="K357" s="10"/>
    </row>
    <row r="358" spans="1:11" s="3" customFormat="1" x14ac:dyDescent="0.3">
      <c r="A358" s="10"/>
      <c r="B358" s="10"/>
      <c r="C358" s="10"/>
      <c r="D358" s="10"/>
      <c r="E358" s="13"/>
      <c r="F358" s="13"/>
      <c r="G358" s="10"/>
      <c r="H358" s="10"/>
      <c r="I358" s="10"/>
      <c r="J358" s="10"/>
      <c r="K358" s="10"/>
    </row>
    <row r="359" spans="1:11" s="3" customFormat="1" x14ac:dyDescent="0.3">
      <c r="A359" s="10"/>
      <c r="B359" s="10"/>
      <c r="C359" s="10"/>
      <c r="D359" s="10"/>
      <c r="E359" s="13"/>
      <c r="F359" s="13"/>
      <c r="G359" s="10"/>
      <c r="H359" s="10"/>
      <c r="I359" s="10"/>
      <c r="J359" s="10"/>
      <c r="K359" s="10"/>
    </row>
    <row r="360" spans="1:11" s="3" customFormat="1" x14ac:dyDescent="0.3">
      <c r="A360" s="10"/>
      <c r="B360" s="10"/>
      <c r="C360" s="10"/>
      <c r="D360" s="10"/>
      <c r="E360" s="13"/>
      <c r="F360" s="13"/>
      <c r="G360" s="10"/>
      <c r="H360" s="10"/>
      <c r="I360" s="10"/>
      <c r="J360" s="10"/>
      <c r="K360" s="10"/>
    </row>
    <row r="361" spans="1:11" s="3" customFormat="1" x14ac:dyDescent="0.3">
      <c r="A361" s="10"/>
      <c r="B361" s="10"/>
      <c r="C361" s="10"/>
      <c r="D361" s="10"/>
      <c r="E361" s="13"/>
      <c r="F361" s="13"/>
      <c r="G361" s="10"/>
      <c r="H361" s="10"/>
      <c r="I361" s="10"/>
      <c r="J361" s="10"/>
      <c r="K361" s="10"/>
    </row>
    <row r="362" spans="1:11" s="3" customFormat="1" x14ac:dyDescent="0.3">
      <c r="A362" s="10"/>
      <c r="B362" s="10"/>
      <c r="C362" s="10"/>
      <c r="D362" s="10"/>
      <c r="E362" s="13"/>
      <c r="F362" s="13"/>
      <c r="G362" s="10"/>
      <c r="H362" s="10"/>
      <c r="I362" s="10"/>
      <c r="J362" s="10"/>
      <c r="K362" s="10"/>
    </row>
    <row r="363" spans="1:11" s="3" customFormat="1" x14ac:dyDescent="0.3">
      <c r="A363" s="10"/>
      <c r="B363" s="10"/>
      <c r="C363" s="10"/>
      <c r="D363" s="10"/>
      <c r="E363" s="13"/>
      <c r="F363" s="13"/>
      <c r="G363" s="10"/>
      <c r="H363" s="10"/>
      <c r="I363" s="10"/>
      <c r="J363" s="10"/>
      <c r="K363" s="10"/>
    </row>
    <row r="364" spans="1:11" s="3" customFormat="1" x14ac:dyDescent="0.3">
      <c r="A364" s="10"/>
      <c r="B364" s="10"/>
      <c r="C364" s="10"/>
      <c r="D364" s="10"/>
      <c r="E364" s="13"/>
      <c r="F364" s="13"/>
      <c r="G364" s="10"/>
      <c r="H364" s="10"/>
      <c r="I364" s="10"/>
      <c r="J364" s="10"/>
      <c r="K364" s="10"/>
    </row>
    <row r="365" spans="1:11" s="3" customFormat="1" x14ac:dyDescent="0.3">
      <c r="A365" s="10"/>
      <c r="B365" s="10"/>
      <c r="C365" s="10"/>
      <c r="D365" s="10"/>
      <c r="E365" s="13"/>
      <c r="F365" s="13"/>
      <c r="G365" s="10"/>
      <c r="H365" s="10"/>
      <c r="I365" s="10"/>
      <c r="J365" s="10"/>
      <c r="K365" s="10"/>
    </row>
    <row r="366" spans="1:11" s="3" customFormat="1" x14ac:dyDescent="0.3">
      <c r="A366" s="10"/>
      <c r="B366" s="10"/>
      <c r="C366" s="10"/>
      <c r="D366" s="10"/>
      <c r="E366" s="13"/>
      <c r="F366" s="13"/>
      <c r="G366" s="10"/>
      <c r="H366" s="10"/>
      <c r="I366" s="10"/>
      <c r="J366" s="10"/>
      <c r="K366" s="10"/>
    </row>
    <row r="367" spans="1:11" s="3" customFormat="1" x14ac:dyDescent="0.3">
      <c r="A367" s="10"/>
      <c r="B367" s="10"/>
      <c r="C367" s="10"/>
      <c r="D367" s="10"/>
      <c r="E367" s="13"/>
      <c r="F367" s="13"/>
      <c r="G367" s="10"/>
      <c r="H367" s="10"/>
      <c r="I367" s="10"/>
      <c r="J367" s="10"/>
      <c r="K367" s="10"/>
    </row>
    <row r="368" spans="1:11" s="3" customFormat="1" x14ac:dyDescent="0.3">
      <c r="A368" s="10"/>
      <c r="B368" s="10"/>
      <c r="C368" s="10"/>
      <c r="D368" s="10"/>
      <c r="E368" s="13"/>
      <c r="F368" s="13"/>
      <c r="G368" s="10"/>
      <c r="H368" s="10"/>
      <c r="I368" s="10"/>
      <c r="J368" s="10"/>
      <c r="K368" s="10"/>
    </row>
    <row r="369" spans="1:11" s="3" customFormat="1" x14ac:dyDescent="0.3">
      <c r="A369" s="10"/>
      <c r="B369" s="10"/>
      <c r="C369" s="10"/>
      <c r="D369" s="10"/>
      <c r="E369" s="13"/>
      <c r="F369" s="13"/>
      <c r="G369" s="10"/>
      <c r="H369" s="10"/>
      <c r="I369" s="10"/>
      <c r="J369" s="10"/>
      <c r="K369" s="10"/>
    </row>
    <row r="370" spans="1:11" s="3" customFormat="1" x14ac:dyDescent="0.3">
      <c r="A370" s="10"/>
      <c r="B370" s="10"/>
      <c r="C370" s="10"/>
      <c r="D370" s="10"/>
      <c r="E370" s="13"/>
      <c r="F370" s="13"/>
      <c r="G370" s="10"/>
      <c r="H370" s="10"/>
      <c r="I370" s="10"/>
      <c r="J370" s="10"/>
      <c r="K370" s="10"/>
    </row>
    <row r="371" spans="1:11" s="3" customFormat="1" x14ac:dyDescent="0.3">
      <c r="A371" s="10"/>
      <c r="B371" s="10"/>
      <c r="C371" s="10"/>
      <c r="D371" s="10"/>
      <c r="E371" s="13"/>
      <c r="F371" s="13"/>
      <c r="G371" s="10"/>
      <c r="H371" s="10"/>
      <c r="I371" s="10"/>
      <c r="J371" s="10"/>
      <c r="K371" s="10"/>
    </row>
    <row r="372" spans="1:11" s="3" customFormat="1" x14ac:dyDescent="0.3">
      <c r="A372" s="10"/>
      <c r="B372" s="10"/>
      <c r="C372" s="10"/>
      <c r="D372" s="10"/>
      <c r="E372" s="13"/>
      <c r="F372" s="13"/>
      <c r="G372" s="10"/>
      <c r="H372" s="10"/>
      <c r="I372" s="10"/>
      <c r="J372" s="10"/>
      <c r="K372" s="10"/>
    </row>
    <row r="373" spans="1:11" s="3" customFormat="1" x14ac:dyDescent="0.3">
      <c r="A373" s="10"/>
      <c r="B373" s="10"/>
      <c r="C373" s="10"/>
      <c r="D373" s="10"/>
      <c r="E373" s="13"/>
      <c r="F373" s="13"/>
      <c r="G373" s="10"/>
      <c r="H373" s="10"/>
      <c r="I373" s="10"/>
      <c r="J373" s="10"/>
      <c r="K373" s="10"/>
    </row>
    <row r="374" spans="1:11" s="3" customFormat="1" x14ac:dyDescent="0.3">
      <c r="A374" s="10"/>
      <c r="B374" s="10"/>
      <c r="C374" s="10"/>
      <c r="D374" s="10"/>
      <c r="E374" s="13"/>
      <c r="F374" s="13"/>
      <c r="G374" s="10"/>
      <c r="H374" s="10"/>
      <c r="I374" s="10"/>
      <c r="J374" s="10"/>
      <c r="K374" s="10"/>
    </row>
    <row r="375" spans="1:11" s="3" customFormat="1" x14ac:dyDescent="0.3">
      <c r="A375" s="10"/>
      <c r="B375" s="10"/>
      <c r="C375" s="10"/>
      <c r="D375" s="10"/>
      <c r="E375" s="13"/>
      <c r="F375" s="13"/>
      <c r="G375" s="10"/>
      <c r="H375" s="10"/>
      <c r="I375" s="10"/>
      <c r="J375" s="10"/>
      <c r="K375" s="10"/>
    </row>
    <row r="376" spans="1:11" s="3" customFormat="1" x14ac:dyDescent="0.3">
      <c r="A376" s="10"/>
      <c r="B376" s="10"/>
      <c r="C376" s="10"/>
      <c r="D376" s="10"/>
      <c r="E376" s="13"/>
      <c r="F376" s="13"/>
      <c r="G376" s="10"/>
      <c r="H376" s="10"/>
      <c r="I376" s="10"/>
      <c r="J376" s="10"/>
      <c r="K376" s="10"/>
    </row>
    <row r="377" spans="1:11" s="3" customFormat="1" x14ac:dyDescent="0.3">
      <c r="A377" s="10"/>
      <c r="B377" s="10"/>
      <c r="C377" s="10"/>
      <c r="D377" s="10"/>
      <c r="E377" s="13"/>
      <c r="F377" s="13"/>
      <c r="G377" s="10"/>
      <c r="H377" s="10"/>
      <c r="I377" s="10"/>
      <c r="J377" s="10"/>
      <c r="K377" s="10"/>
    </row>
    <row r="378" spans="1:11" s="3" customFormat="1" x14ac:dyDescent="0.3">
      <c r="A378" s="10"/>
      <c r="B378" s="10"/>
      <c r="C378" s="10"/>
      <c r="D378" s="10"/>
      <c r="E378" s="13"/>
      <c r="F378" s="13"/>
      <c r="G378" s="10"/>
      <c r="H378" s="10"/>
      <c r="I378" s="10"/>
      <c r="J378" s="10"/>
      <c r="K378" s="10"/>
    </row>
    <row r="379" spans="1:11" s="3" customFormat="1" x14ac:dyDescent="0.3">
      <c r="A379" s="10"/>
      <c r="B379" s="10"/>
      <c r="C379" s="10"/>
      <c r="D379" s="10"/>
      <c r="E379" s="13"/>
      <c r="F379" s="13"/>
      <c r="G379" s="10"/>
      <c r="H379" s="10"/>
      <c r="I379" s="10"/>
      <c r="J379" s="10"/>
      <c r="K379" s="10"/>
    </row>
    <row r="380" spans="1:11" s="3" customFormat="1" x14ac:dyDescent="0.3">
      <c r="A380" s="10"/>
      <c r="B380" s="10"/>
      <c r="C380" s="10"/>
      <c r="D380" s="10"/>
      <c r="E380" s="13"/>
      <c r="F380" s="13"/>
      <c r="G380" s="10"/>
      <c r="H380" s="10"/>
      <c r="I380" s="10"/>
      <c r="J380" s="10"/>
      <c r="K380" s="10"/>
    </row>
    <row r="381" spans="1:11" s="3" customFormat="1" x14ac:dyDescent="0.3">
      <c r="A381" s="10"/>
      <c r="B381" s="10"/>
      <c r="C381" s="10"/>
      <c r="D381" s="10"/>
      <c r="E381" s="13"/>
      <c r="F381" s="13"/>
      <c r="G381" s="10"/>
      <c r="H381" s="10"/>
      <c r="I381" s="10"/>
      <c r="J381" s="10"/>
      <c r="K381" s="10"/>
    </row>
    <row r="382" spans="1:11" s="3" customFormat="1" x14ac:dyDescent="0.3">
      <c r="A382" s="10"/>
      <c r="B382" s="10"/>
      <c r="C382" s="10"/>
      <c r="D382" s="10"/>
      <c r="E382" s="13"/>
      <c r="F382" s="13"/>
      <c r="G382" s="10"/>
      <c r="H382" s="10"/>
      <c r="I382" s="10"/>
      <c r="J382" s="10"/>
      <c r="K382" s="10"/>
    </row>
    <row r="383" spans="1:11" s="3" customFormat="1" x14ac:dyDescent="0.3">
      <c r="A383" s="10"/>
      <c r="B383" s="10"/>
      <c r="C383" s="10"/>
      <c r="D383" s="10"/>
      <c r="E383" s="13"/>
      <c r="F383" s="13"/>
      <c r="G383" s="10"/>
      <c r="H383" s="10"/>
      <c r="I383" s="10"/>
      <c r="J383" s="10"/>
      <c r="K383" s="10"/>
    </row>
    <row r="384" spans="1:11" s="3" customFormat="1" x14ac:dyDescent="0.3">
      <c r="A384" s="10"/>
      <c r="B384" s="10"/>
      <c r="C384" s="10"/>
      <c r="D384" s="10"/>
      <c r="E384" s="13"/>
      <c r="F384" s="13"/>
      <c r="G384" s="10"/>
      <c r="H384" s="10"/>
      <c r="I384" s="10"/>
      <c r="J384" s="10"/>
      <c r="K384" s="10"/>
    </row>
    <row r="385" spans="1:11" s="3" customFormat="1" x14ac:dyDescent="0.3">
      <c r="A385" s="10"/>
      <c r="B385" s="10"/>
      <c r="C385" s="10"/>
      <c r="D385" s="10"/>
      <c r="E385" s="13"/>
      <c r="F385" s="13"/>
      <c r="G385" s="10"/>
      <c r="H385" s="10"/>
      <c r="I385" s="10"/>
      <c r="J385" s="10"/>
      <c r="K385" s="10"/>
    </row>
    <row r="386" spans="1:11" s="3" customFormat="1" x14ac:dyDescent="0.3">
      <c r="A386" s="10"/>
      <c r="B386" s="10"/>
      <c r="C386" s="10"/>
      <c r="D386" s="10"/>
      <c r="E386" s="13"/>
      <c r="F386" s="13"/>
      <c r="G386" s="10"/>
      <c r="H386" s="10"/>
      <c r="I386" s="10"/>
      <c r="J386" s="10"/>
      <c r="K386" s="10"/>
    </row>
    <row r="387" spans="1:11" s="3" customFormat="1" x14ac:dyDescent="0.3">
      <c r="A387" s="10"/>
      <c r="B387" s="10"/>
      <c r="C387" s="10"/>
      <c r="D387" s="10"/>
      <c r="E387" s="13"/>
      <c r="F387" s="13"/>
      <c r="G387" s="10"/>
      <c r="H387" s="10"/>
      <c r="I387" s="10"/>
      <c r="J387" s="10"/>
      <c r="K387" s="10"/>
    </row>
    <row r="388" spans="1:11" s="3" customFormat="1" x14ac:dyDescent="0.3">
      <c r="A388" s="10"/>
      <c r="B388" s="10"/>
      <c r="C388" s="10"/>
      <c r="D388" s="10"/>
      <c r="E388" s="13"/>
      <c r="F388" s="13"/>
      <c r="G388" s="10"/>
      <c r="H388" s="10"/>
      <c r="I388" s="10"/>
      <c r="J388" s="10"/>
      <c r="K388" s="10"/>
    </row>
    <row r="389" spans="1:11" s="3" customFormat="1" x14ac:dyDescent="0.3">
      <c r="A389" s="10"/>
      <c r="B389" s="10"/>
      <c r="C389" s="10"/>
      <c r="D389" s="10"/>
      <c r="E389" s="13"/>
      <c r="F389" s="13"/>
      <c r="G389" s="10"/>
      <c r="H389" s="10"/>
      <c r="I389" s="10"/>
      <c r="J389" s="10"/>
      <c r="K389" s="10"/>
    </row>
    <row r="390" spans="1:11" s="3" customFormat="1" x14ac:dyDescent="0.3">
      <c r="A390" s="10"/>
      <c r="B390" s="10"/>
      <c r="C390" s="10"/>
      <c r="D390" s="10"/>
      <c r="E390" s="13"/>
      <c r="F390" s="13"/>
      <c r="G390" s="10"/>
      <c r="H390" s="10"/>
      <c r="I390" s="10"/>
      <c r="J390" s="10"/>
      <c r="K390" s="10"/>
    </row>
  </sheetData>
  <mergeCells count="168">
    <mergeCell ref="A4:XFD5"/>
    <mergeCell ref="G1:K3"/>
    <mergeCell ref="A1:E3"/>
    <mergeCell ref="A90:C90"/>
    <mergeCell ref="D90:M90"/>
    <mergeCell ref="A6:K6"/>
    <mergeCell ref="B37:D37"/>
    <mergeCell ref="B38:D38"/>
    <mergeCell ref="A89:C89"/>
    <mergeCell ref="D89:K89"/>
    <mergeCell ref="A87:K87"/>
    <mergeCell ref="L87:M87"/>
    <mergeCell ref="B88:D88"/>
    <mergeCell ref="L88:M88"/>
    <mergeCell ref="B84:D84"/>
    <mergeCell ref="L84:M84"/>
    <mergeCell ref="A85:K85"/>
    <mergeCell ref="B80:D80"/>
    <mergeCell ref="L80:M80"/>
    <mergeCell ref="B81:D81"/>
    <mergeCell ref="L85:M85"/>
    <mergeCell ref="B18:D18"/>
    <mergeCell ref="B86:D86"/>
    <mergeCell ref="L86:M86"/>
    <mergeCell ref="L81:M81"/>
    <mergeCell ref="A82:K82"/>
    <mergeCell ref="L82:M82"/>
    <mergeCell ref="A83:K83"/>
    <mergeCell ref="L83:M83"/>
    <mergeCell ref="A77:K77"/>
    <mergeCell ref="L77:M77"/>
    <mergeCell ref="B78:D78"/>
    <mergeCell ref="L78:M78"/>
    <mergeCell ref="B79:D79"/>
    <mergeCell ref="L79:M79"/>
    <mergeCell ref="B71:D71"/>
    <mergeCell ref="L71:M71"/>
    <mergeCell ref="B68:D68"/>
    <mergeCell ref="L68:M68"/>
    <mergeCell ref="A69:K69"/>
    <mergeCell ref="L69:M69"/>
    <mergeCell ref="A70:K70"/>
    <mergeCell ref="L70:M70"/>
    <mergeCell ref="B67:D67"/>
    <mergeCell ref="L67:M67"/>
    <mergeCell ref="B74:D74"/>
    <mergeCell ref="L74:M74"/>
    <mergeCell ref="B75:D75"/>
    <mergeCell ref="L75:M75"/>
    <mergeCell ref="B76:D76"/>
    <mergeCell ref="L76:M76"/>
    <mergeCell ref="A72:K72"/>
    <mergeCell ref="L72:M72"/>
    <mergeCell ref="B73:D73"/>
    <mergeCell ref="L73:M73"/>
    <mergeCell ref="B61:D61"/>
    <mergeCell ref="L61:M61"/>
    <mergeCell ref="L57:M57"/>
    <mergeCell ref="A58:K58"/>
    <mergeCell ref="L58:M58"/>
    <mergeCell ref="B65:D65"/>
    <mergeCell ref="L65:M65"/>
    <mergeCell ref="A66:K66"/>
    <mergeCell ref="L66:M66"/>
    <mergeCell ref="A62:K62"/>
    <mergeCell ref="L62:M62"/>
    <mergeCell ref="B63:D63"/>
    <mergeCell ref="L63:M63"/>
    <mergeCell ref="B64:D64"/>
    <mergeCell ref="L64:M64"/>
    <mergeCell ref="A55:K55"/>
    <mergeCell ref="L55:M55"/>
    <mergeCell ref="A56:K56"/>
    <mergeCell ref="L56:M56"/>
    <mergeCell ref="B57:D57"/>
    <mergeCell ref="B59:D59"/>
    <mergeCell ref="L59:M59"/>
    <mergeCell ref="B60:D60"/>
    <mergeCell ref="L60:M60"/>
    <mergeCell ref="B52:D52"/>
    <mergeCell ref="L52:M52"/>
    <mergeCell ref="B53:D53"/>
    <mergeCell ref="L53:M53"/>
    <mergeCell ref="B54:D54"/>
    <mergeCell ref="L54:M54"/>
    <mergeCell ref="B49:D49"/>
    <mergeCell ref="L49:M49"/>
    <mergeCell ref="A50:K50"/>
    <mergeCell ref="L50:M50"/>
    <mergeCell ref="B51:D51"/>
    <mergeCell ref="L51:M51"/>
    <mergeCell ref="L42:M42"/>
    <mergeCell ref="B42:D42"/>
    <mergeCell ref="B46:D46"/>
    <mergeCell ref="L46:M46"/>
    <mergeCell ref="B47:D47"/>
    <mergeCell ref="L47:M47"/>
    <mergeCell ref="B48:D48"/>
    <mergeCell ref="L48:M48"/>
    <mergeCell ref="A43:K43"/>
    <mergeCell ref="L43:M43"/>
    <mergeCell ref="B44:D44"/>
    <mergeCell ref="L44:M44"/>
    <mergeCell ref="B45:D45"/>
    <mergeCell ref="L45:M45"/>
    <mergeCell ref="A34:K34"/>
    <mergeCell ref="L34:M34"/>
    <mergeCell ref="L30:M30"/>
    <mergeCell ref="A31:K31"/>
    <mergeCell ref="L31:M31"/>
    <mergeCell ref="L40:M40"/>
    <mergeCell ref="L41:M41"/>
    <mergeCell ref="B40:D40"/>
    <mergeCell ref="B41:D41"/>
    <mergeCell ref="L38:M38"/>
    <mergeCell ref="L39:M39"/>
    <mergeCell ref="B39:D39"/>
    <mergeCell ref="B35:D35"/>
    <mergeCell ref="L35:M35"/>
    <mergeCell ref="A36:K36"/>
    <mergeCell ref="L36:M36"/>
    <mergeCell ref="L37:M37"/>
    <mergeCell ref="B28:D28"/>
    <mergeCell ref="L28:M28"/>
    <mergeCell ref="A29:K29"/>
    <mergeCell ref="L29:M29"/>
    <mergeCell ref="B30:D30"/>
    <mergeCell ref="B32:D32"/>
    <mergeCell ref="L32:M32"/>
    <mergeCell ref="A33:K33"/>
    <mergeCell ref="L33:M33"/>
    <mergeCell ref="B25:D25"/>
    <mergeCell ref="L25:M25"/>
    <mergeCell ref="A26:K26"/>
    <mergeCell ref="L26:M26"/>
    <mergeCell ref="A27:K27"/>
    <mergeCell ref="L27:M27"/>
    <mergeCell ref="A22:K22"/>
    <mergeCell ref="L22:M22"/>
    <mergeCell ref="B23:D23"/>
    <mergeCell ref="L23:M23"/>
    <mergeCell ref="B24:D24"/>
    <mergeCell ref="E24:K24"/>
    <mergeCell ref="L24:M24"/>
    <mergeCell ref="B15:D15"/>
    <mergeCell ref="E15:K15"/>
    <mergeCell ref="L15:M15"/>
    <mergeCell ref="B21:D21"/>
    <mergeCell ref="L21:M21"/>
    <mergeCell ref="A11:K11"/>
    <mergeCell ref="L11:M11"/>
    <mergeCell ref="B12:D12"/>
    <mergeCell ref="L12:M12"/>
    <mergeCell ref="A13:K13"/>
    <mergeCell ref="L13:M13"/>
    <mergeCell ref="B16:D16"/>
    <mergeCell ref="B20:D20"/>
    <mergeCell ref="B19:D19"/>
    <mergeCell ref="B17:D17"/>
    <mergeCell ref="A8:A9"/>
    <mergeCell ref="B8:D9"/>
    <mergeCell ref="E8:K8"/>
    <mergeCell ref="L8:M8"/>
    <mergeCell ref="L9:M9"/>
    <mergeCell ref="A10:K10"/>
    <mergeCell ref="L10:M10"/>
    <mergeCell ref="B14:D14"/>
    <mergeCell ref="L14:M14"/>
  </mergeCells>
  <pageMargins left="0.51181102362204722" right="0.51181102362204722" top="1.1417322834645669" bottom="0.55118110236220474" header="0.31496062992125984" footer="0.31496062992125984"/>
  <pageSetup paperSize="9" scale="51" fitToHeight="0" orientation="landscape" r:id="rId1"/>
  <rowBreaks count="5" manualBreakCount="5">
    <brk id="21" max="10" man="1"/>
    <brk id="38" max="10" man="1"/>
    <brk id="53" max="10" man="1"/>
    <brk id="68" max="10" man="1"/>
    <brk id="78" max="10" man="1"/>
  </rowBreaks>
  <colBreaks count="1" manualBreakCount="1">
    <brk id="11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6</vt:i4>
      </vt:variant>
    </vt:vector>
  </HeadingPairs>
  <TitlesOfParts>
    <vt:vector size="11" baseType="lpstr">
      <vt:lpstr>Додаток 1</vt:lpstr>
      <vt:lpstr>Додаток.2</vt:lpstr>
      <vt:lpstr>Дод.3</vt:lpstr>
      <vt:lpstr>Додаток 2</vt:lpstr>
      <vt:lpstr>Додаток 3</vt:lpstr>
      <vt:lpstr>'Додаток 1'!Заголовки_для_друку</vt:lpstr>
      <vt:lpstr>'Додаток 3'!Заголовки_для_друку</vt:lpstr>
      <vt:lpstr>Дод.3!Область_друку</vt:lpstr>
      <vt:lpstr>'Додаток 1'!Область_друку</vt:lpstr>
      <vt:lpstr>'Додаток 2'!Область_друку</vt:lpstr>
      <vt:lpstr>'Додаток 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2021-12-30T13:35:29Z</dcterms:modified>
</cp:coreProperties>
</file>